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9245" windowHeight="13785" firstSheet="1" activeTab="2"/>
  </bookViews>
  <sheets>
    <sheet name="記入方法 総括表" sheetId="1" r:id="rId1"/>
    <sheet name="記入方法 明細書" sheetId="2" r:id="rId2"/>
    <sheet name="総括表" sheetId="3" r:id="rId3"/>
    <sheet name="現場別明細書" sheetId="4" r:id="rId4"/>
    <sheet name="総括表 (複数枚)" sheetId="5" r:id="rId5"/>
    <sheet name="現場別明細書（複数枚）" sheetId="6" r:id="rId6"/>
  </sheets>
  <definedNames>
    <definedName name="_xlnm.Print_Area" localSheetId="0">'記入方法 総括表'!$A$1:$V$36</definedName>
    <definedName name="_xlnm.Print_Area" localSheetId="1">'記入方法 明細書'!$A$1:$Y$31</definedName>
    <definedName name="_xlnm.Print_Area" localSheetId="3">'現場別明細書'!$A$1:$L$90</definedName>
    <definedName name="_xlnm.Print_Area" localSheetId="5">'現場別明細書（複数枚）'!$A$1:$L$150</definedName>
    <definedName name="_xlnm.Print_Area" localSheetId="2">'総括表'!$A$1:$J$72</definedName>
    <definedName name="_xlnm.Print_Area" localSheetId="4">'総括表 (複数枚)'!$A$1:$J$108</definedName>
  </definedNames>
  <calcPr fullCalcOnLoad="1"/>
</workbook>
</file>

<file path=xl/sharedStrings.xml><?xml version="1.0" encoding="utf-8"?>
<sst xmlns="http://schemas.openxmlformats.org/spreadsheetml/2006/main" count="351" uniqueCount="123">
  <si>
    <t>今回請求額（税込）</t>
  </si>
  <si>
    <t>\</t>
  </si>
  <si>
    <t>TEL</t>
  </si>
  <si>
    <t>048-000-0000</t>
  </si>
  <si>
    <t>FAX</t>
  </si>
  <si>
    <t>048-111-1111</t>
  </si>
  <si>
    <t xml:space="preserve"> 【消費税について】</t>
  </si>
  <si>
    <r>
      <t xml:space="preserve">    入力について 例） 2011年8月31日の場合、 </t>
    </r>
    <r>
      <rPr>
        <b/>
        <sz val="11"/>
        <rFont val="明朝"/>
        <family val="1"/>
      </rPr>
      <t xml:space="preserve"> 8/31</t>
    </r>
    <r>
      <rPr>
        <sz val="11"/>
        <rFont val="明朝"/>
        <family val="1"/>
      </rPr>
      <t xml:space="preserve">  と入力をすれば西暦から表示されます。</t>
    </r>
  </si>
  <si>
    <t>048-000-0000</t>
  </si>
  <si>
    <t xml:space="preserve">          《保護を解除》  ツール → 保護 → シートの保護の解除</t>
  </si>
  <si>
    <t xml:space="preserve">           </t>
  </si>
  <si>
    <t>\</t>
  </si>
  <si>
    <t>〒</t>
  </si>
  <si>
    <t>\</t>
  </si>
  <si>
    <t>今回請求額（税込）</t>
  </si>
  <si>
    <t>\</t>
  </si>
  <si>
    <t>TEL</t>
  </si>
  <si>
    <t>FAX</t>
  </si>
  <si>
    <t>㊞</t>
  </si>
  <si>
    <r>
      <t xml:space="preserve">請求明細書（現場別明細） </t>
    </r>
    <r>
      <rPr>
        <b/>
        <sz val="15"/>
        <color indexed="55"/>
        <rFont val="明朝"/>
        <family val="1"/>
      </rPr>
      <t>請求者控</t>
    </r>
  </si>
  <si>
    <r>
      <t xml:space="preserve">請求明細書（現場別明細） </t>
    </r>
    <r>
      <rPr>
        <b/>
        <sz val="15"/>
        <color indexed="55"/>
        <rFont val="明朝"/>
        <family val="1"/>
      </rPr>
      <t>経理用</t>
    </r>
  </si>
  <si>
    <r>
      <t xml:space="preserve">請  求  書  （ 総括表 ） </t>
    </r>
    <r>
      <rPr>
        <b/>
        <sz val="15"/>
        <color indexed="55"/>
        <rFont val="明朝"/>
        <family val="1"/>
      </rPr>
      <t>請求者控</t>
    </r>
  </si>
  <si>
    <r>
      <t xml:space="preserve">請  求  書  （ 総括表 ） </t>
    </r>
    <r>
      <rPr>
        <b/>
        <sz val="15"/>
        <color indexed="55"/>
        <rFont val="明朝"/>
        <family val="1"/>
      </rPr>
      <t>経理用</t>
    </r>
  </si>
  <si>
    <t xml:space="preserve">   ・御社の計算と消費税の金額がずれてしまう時は、手入力で修正してください。</t>
  </si>
  <si>
    <t>電線共同溝工事（その5）</t>
  </si>
  <si>
    <t>※  総括表は1部、請求明細書は、①工事部用 ②経理用 として２部提出下さい。</t>
  </si>
  <si>
    <t>会社名</t>
  </si>
  <si>
    <t>請求日</t>
  </si>
  <si>
    <t xml:space="preserve">          ① 工事部用②経理用で2部必要です。</t>
  </si>
  <si>
    <t xml:space="preserve">   ・計算式は「税率○％、端数切捨て」表示になっております。</t>
  </si>
  <si>
    <t>2014年03月31日まで</t>
  </si>
  <si>
    <t>2014年04月01日から</t>
  </si>
  <si>
    <t>2015年10月01日から</t>
  </si>
  <si>
    <t>　　税率 ５％</t>
  </si>
  <si>
    <t>　　税率 ８％</t>
  </si>
  <si>
    <t>　　税率 10％</t>
  </si>
  <si>
    <t xml:space="preserve">   　 消費税率について</t>
  </si>
  <si>
    <t xml:space="preserve">   ・税率が変動した時に、総括表の消費税率を変更してください。</t>
  </si>
  <si>
    <t>　　⇒　総括表のシートを参照してください</t>
  </si>
  <si>
    <t>①総括表</t>
  </si>
  <si>
    <t>②総括表（複数枚用）</t>
  </si>
  <si>
    <t>株式会社△△建設</t>
  </si>
  <si>
    <t xml:space="preserve">   2枚目（提出用）の請求書には、｢ 社印 」を押印して下さい。</t>
  </si>
  <si>
    <t xml:space="preserve">   TEL・FAXは、請求書に関するお問い合わせ先を入力してください。</t>
  </si>
  <si>
    <t xml:space="preserve"> ③合計の請求金額はデータが反映されて、自動入力されます。</t>
  </si>
  <si>
    <t xml:space="preserve">  （⑥の請求合計が反映されて自動入力されます）</t>
  </si>
  <si>
    <t xml:space="preserve"> ④工事番号、工事件名は注文書に記載されているとおり入力してください。</t>
  </si>
  <si>
    <t xml:space="preserve">   注文契約をしていない場合は、現場担当者、もしくは総務へ確認の上、</t>
  </si>
  <si>
    <t>中川本社 増築工事</t>
  </si>
  <si>
    <t xml:space="preserve">   入力をして下さい。</t>
  </si>
  <si>
    <t>中川本社 リフォーム</t>
  </si>
  <si>
    <t>中川本社下水道工事</t>
  </si>
  <si>
    <t xml:space="preserve"> ⑤税抜金額を入力すると、消費税額、税込金額が自動計算されます。</t>
  </si>
  <si>
    <t xml:space="preserve"> ⑥合計金額は自動計算されます。</t>
  </si>
  <si>
    <t xml:space="preserve"> ①日付は、請求する月の締め日（末日）を入力してください</t>
  </si>
  <si>
    <t>電線共同溝（その後）</t>
  </si>
  <si>
    <t xml:space="preserve"> ②請求明細書には、社印は不要です。</t>
  </si>
  <si>
    <t xml:space="preserve">   TELは、請求書に関するお問い合わせ先を入力してください。</t>
  </si>
  <si>
    <t xml:space="preserve"> ③工事番号、工事件名は注文書に記載されているとおり記入 してください。</t>
  </si>
  <si>
    <t>管材料</t>
  </si>
  <si>
    <t>式</t>
  </si>
  <si>
    <t xml:space="preserve">   注文契約をしていない場合は、現場担当者もしくは総務へ確認の上、</t>
  </si>
  <si>
    <t>常用</t>
  </si>
  <si>
    <t xml:space="preserve">   入力をしてください。</t>
  </si>
  <si>
    <t xml:space="preserve"> ④合計金額は自動入力されます。</t>
  </si>
  <si>
    <t xml:space="preserve"> ⑤使用日、納品日、工事日を入力してください。</t>
  </si>
  <si>
    <t xml:space="preserve"> ⑥金額 ＝ 数量 × 単価 の計算式が入っています。</t>
  </si>
  <si>
    <t xml:space="preserve">        ※複数枚のシートを使用する場合は、2部印刷をして提出してください。</t>
  </si>
  <si>
    <t xml:space="preserve">        ※請求書の書式は｢保護｣をしています。</t>
  </si>
  <si>
    <t xml:space="preserve">          計算式で御社の請求金額とずれてしまう時は、保護を解除して入力してください。</t>
  </si>
  <si>
    <t xml:space="preserve"> ⑦合計金額は自動計算されます。</t>
  </si>
  <si>
    <t>〒</t>
  </si>
  <si>
    <t>337-0000</t>
  </si>
  <si>
    <t>今回請求額（税抜）</t>
  </si>
  <si>
    <t>消費税額</t>
  </si>
  <si>
    <t>今回請求額（税込）</t>
  </si>
  <si>
    <t>工事番号</t>
  </si>
  <si>
    <t>備     考</t>
  </si>
  <si>
    <t>請     求     合     計</t>
  </si>
  <si>
    <t>御中</t>
  </si>
  <si>
    <t>住所</t>
  </si>
  <si>
    <t>氏名</t>
  </si>
  <si>
    <t>※  請求書は、当月末締の翌月５日必着で提出下さい。</t>
  </si>
  <si>
    <t>請  求  書  （ 総括表 ）</t>
  </si>
  <si>
    <t>※  工事番号、工事件名は必ず当社指定の名称のご記入をお願いします。（不明な場合は各担当者にご確認ください。）</t>
  </si>
  <si>
    <t>工  事  名   ・ 納  入  場  所</t>
  </si>
  <si>
    <t>TEL</t>
  </si>
  <si>
    <t>FAX</t>
  </si>
  <si>
    <t>〒</t>
  </si>
  <si>
    <t>月</t>
  </si>
  <si>
    <t>日</t>
  </si>
  <si>
    <t>品  名 ・ 仕  様 ・ 工  種 等</t>
  </si>
  <si>
    <t>単位</t>
  </si>
  <si>
    <t>数  量</t>
  </si>
  <si>
    <t>請求明細書（現場別明細）</t>
  </si>
  <si>
    <t>工事件名</t>
  </si>
  <si>
    <t>合計金額（税抜）</t>
  </si>
  <si>
    <t>計</t>
  </si>
  <si>
    <t>\</t>
  </si>
  <si>
    <t>TEL</t>
  </si>
  <si>
    <t>消 費 税 額</t>
  </si>
  <si>
    <t>単   価</t>
  </si>
  <si>
    <t>金   額</t>
  </si>
  <si>
    <t>〒</t>
  </si>
  <si>
    <t>\</t>
  </si>
  <si>
    <t>〒</t>
  </si>
  <si>
    <t>\</t>
  </si>
  <si>
    <t>㊞</t>
  </si>
  <si>
    <t>今回請求額（税込）</t>
  </si>
  <si>
    <t>\</t>
  </si>
  <si>
    <t>TEL</t>
  </si>
  <si>
    <t>FAX</t>
  </si>
  <si>
    <t>〒</t>
  </si>
  <si>
    <t>㊞</t>
  </si>
  <si>
    <t>請     求     小     計</t>
  </si>
  <si>
    <t>※  請求書の書式は、とだか建設のホームページからダウンロードすることができます。（ http://todakakensetu.co.jp ）</t>
  </si>
  <si>
    <r>
      <t xml:space="preserve">請求明細書（現場別明細） </t>
    </r>
    <r>
      <rPr>
        <b/>
        <sz val="15"/>
        <color indexed="55"/>
        <rFont val="明朝"/>
        <family val="1"/>
      </rPr>
      <t>工事部用</t>
    </r>
  </si>
  <si>
    <t>ペ ー ジ 計</t>
  </si>
  <si>
    <t>小     計</t>
  </si>
  <si>
    <t xml:space="preserve"> ①請求書の日付は、請求する月の締め日（末日）を入力して下さい。</t>
  </si>
  <si>
    <r>
      <t xml:space="preserve">    入力について 例） 2011年8月31日の場合、  </t>
    </r>
    <r>
      <rPr>
        <b/>
        <sz val="11"/>
        <rFont val="明朝"/>
        <family val="1"/>
      </rPr>
      <t>8/31</t>
    </r>
    <r>
      <rPr>
        <sz val="11"/>
        <rFont val="明朝"/>
        <family val="1"/>
      </rPr>
      <t xml:space="preserve">  と入力をすれば西暦から表示されます。</t>
    </r>
  </si>
  <si>
    <t>さいたま市○○区○○166-4</t>
  </si>
  <si>
    <t xml:space="preserve"> ②1枚目は貴社控え、2枚目は提出用です。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</si>
</sst>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&lt;=999]000;[&lt;=9999]000\-00;000\-0000"/>
    <numFmt numFmtId="178" formatCode="m&quot;月&quot;d&quot;日&quot;;@"/>
    <numFmt numFmtId="179" formatCode="&quot;年&quot;"/>
    <numFmt numFmtId="180" formatCode="yy&quot;年&quot;"/>
    <numFmt numFmtId="181" formatCode="\ \ &quot;年&quot;"/>
    <numFmt numFmtId="182" formatCode="&quot;&amp;&quot;&quot;月&quot;&quot;分&quot;"/>
    <numFmt numFmtId="183" formatCode="#&quot;月分&quot;"/>
    <numFmt numFmtId="184" formatCode="_ * #,##0\ ;_ * \-#,##0\ ;_ * &quot;-&quot;_ ;_ @_ "/>
    <numFmt numFmtId="185" formatCode="\ * #,##0\ ;\ * \-#,##0\ ;\ * &quot;-&quot;\ ;\ @"/>
    <numFmt numFmtId="186" formatCode="\ * #,##0\ ;\ * #,##0\ ;\ * &quot;-&quot;\ ;\ @\ "/>
    <numFmt numFmtId="187" formatCode="[$-F800]dddd\,\ mmmm\ dd\,\ yyyy"/>
    <numFmt numFmtId="188" formatCode="#,##0;[Red]\-#,##0\-"/>
    <numFmt numFmtId="189" formatCode="[&lt;=99999999]####\-####;\(00\)\ ####\-####"/>
    <numFmt numFmtId="190" formatCode="&quot;〒&quot;&quot;000&quot;\-&quot;0000&quot;"/>
    <numFmt numFmtId="191" formatCode="&quot;〒&quot;&quot;0&quot;\-&quot;0&quot;"/>
    <numFmt numFmtId="192" formatCode="#,##0;[Red]\-#,##0&quot; &quot;"/>
    <numFmt numFmtId="193" formatCode="#,##0;[Red]\-#,##0\ \ "/>
    <numFmt numFmtId="194" formatCode="&quot;（&quot;#,##0&quot;）&quot;"/>
    <numFmt numFmtId="195" formatCode="&quot; &quot;\(&quot; &quot;#,##0&quot; &quot;\)&quot; &quot;\ "/>
    <numFmt numFmtId="196" formatCode="&quot;(&quot;\ &quot;#,##0&quot;\ &quot;)&quot;\ "/>
    <numFmt numFmtId="197" formatCode="#,##0_ "/>
    <numFmt numFmtId="198" formatCode="#,##0_ ;[Red]\-#,##0\ "/>
    <numFmt numFmtId="199" formatCode="#,##0_);[Red]\(#,##0\)"/>
    <numFmt numFmtId="200" formatCode=";;;"/>
    <numFmt numFmtId="201" formatCode="[$-411]ggge&quot;年&quot;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20"/>
      <name val="明朝"/>
      <family val="1"/>
    </font>
    <font>
      <sz val="11"/>
      <name val="明朝"/>
      <family val="1"/>
    </font>
    <font>
      <sz val="8"/>
      <name val="明朝"/>
      <family val="1"/>
    </font>
    <font>
      <b/>
      <sz val="13"/>
      <name val="明朝"/>
      <family val="1"/>
    </font>
    <font>
      <b/>
      <sz val="15"/>
      <name val="明朝"/>
      <family val="1"/>
    </font>
    <font>
      <sz val="15"/>
      <name val="明朝"/>
      <family val="1"/>
    </font>
    <font>
      <b/>
      <sz val="20"/>
      <name val="明朝"/>
      <family val="1"/>
    </font>
    <font>
      <sz val="10"/>
      <name val="明朝"/>
      <family val="1"/>
    </font>
    <font>
      <sz val="13"/>
      <name val="明朝"/>
      <family val="1"/>
    </font>
    <font>
      <sz val="11"/>
      <color indexed="9"/>
      <name val="明朝"/>
      <family val="1"/>
    </font>
    <font>
      <sz val="14"/>
      <name val="明朝"/>
      <family val="1"/>
    </font>
    <font>
      <b/>
      <sz val="15"/>
      <color indexed="55"/>
      <name val="明朝"/>
      <family val="1"/>
    </font>
    <font>
      <b/>
      <sz val="14"/>
      <color indexed="10"/>
      <name val="明朝"/>
      <family val="1"/>
    </font>
    <font>
      <b/>
      <sz val="11"/>
      <color indexed="10"/>
      <name val="明朝"/>
      <family val="1"/>
    </font>
    <font>
      <b/>
      <sz val="11"/>
      <name val="明朝"/>
      <family val="1"/>
    </font>
    <font>
      <sz val="14"/>
      <color indexed="10"/>
      <name val="明朝"/>
      <family val="1"/>
    </font>
    <font>
      <sz val="11"/>
      <color indexed="10"/>
      <name val="明朝"/>
      <family val="1"/>
    </font>
    <font>
      <sz val="16"/>
      <name val="明朝"/>
      <family val="1"/>
    </font>
    <font>
      <b/>
      <sz val="14"/>
      <color indexed="48"/>
      <name val="明朝"/>
      <family val="1"/>
    </font>
    <font>
      <sz val="12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40"/>
      <color indexed="10"/>
      <name val="明朝"/>
      <family val="1"/>
    </font>
    <font>
      <sz val="14"/>
      <color indexed="30"/>
      <name val="明朝"/>
      <family val="1"/>
    </font>
    <font>
      <sz val="11"/>
      <color indexed="3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Calibri"/>
      <family val="2"/>
    </font>
    <font>
      <sz val="11"/>
      <color indexed="8"/>
      <name val="ＭＳ Ｐ明朝"/>
      <family val="1"/>
    </font>
    <font>
      <sz val="17"/>
      <color indexed="9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10"/>
      <name val="Calibri"/>
      <family val="2"/>
    </font>
    <font>
      <b/>
      <sz val="20"/>
      <color indexed="8"/>
      <name val="ＭＳ Ｐゴシック"/>
      <family val="3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  <fill>
      <patternFill patternType="gray0625"/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double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hair"/>
    </border>
    <border>
      <left style="thin">
        <color indexed="2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>
        <color indexed="23"/>
      </top>
      <bottom>
        <color indexed="6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hair"/>
      <top style="thin">
        <color indexed="23"/>
      </top>
      <bottom>
        <color indexed="63"/>
      </bottom>
    </border>
    <border>
      <left style="hair"/>
      <right style="hair"/>
      <top style="thin">
        <color indexed="23"/>
      </top>
      <bottom>
        <color indexed="63"/>
      </bottom>
    </border>
    <border>
      <left style="hair"/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>
        <color indexed="63"/>
      </bottom>
    </border>
    <border>
      <left style="dotted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12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hair"/>
      <bottom>
        <color indexed="63"/>
      </bottom>
    </border>
    <border>
      <left style="double"/>
      <right style="double"/>
      <top style="double"/>
      <bottom style="double"/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>
        <color indexed="23"/>
      </right>
      <top style="hair"/>
      <bottom style="hair"/>
    </border>
    <border>
      <left style="thin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23"/>
      </right>
      <top style="hair"/>
      <bottom style="hair"/>
    </border>
    <border>
      <left style="thin">
        <color indexed="23"/>
      </left>
      <right style="thin"/>
      <top style="hair"/>
      <bottom style="thin">
        <color indexed="23"/>
      </bottom>
    </border>
    <border>
      <left style="thin"/>
      <right style="thin"/>
      <top style="hair"/>
      <bottom style="thin">
        <color indexed="23"/>
      </bottom>
    </border>
    <border>
      <left style="thin"/>
      <right style="thin">
        <color indexed="23"/>
      </right>
      <top style="hair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23"/>
      </right>
      <top>
        <color indexed="63"/>
      </top>
      <bottom style="hair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>
        <color indexed="2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double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double">
        <color indexed="23"/>
      </bottom>
    </border>
    <border>
      <left style="hair"/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 style="hair"/>
      <top style="thin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double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23"/>
      </right>
      <top style="hair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hair"/>
    </border>
    <border>
      <left>
        <color indexed="63"/>
      </left>
      <right>
        <color indexed="63"/>
      </right>
      <top style="thin">
        <color indexed="23"/>
      </top>
      <bottom style="hair"/>
    </border>
    <border>
      <left>
        <color indexed="63"/>
      </left>
      <right style="thin">
        <color indexed="23"/>
      </right>
      <top style="thin">
        <color indexed="23"/>
      </top>
      <bottom style="hair"/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hair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0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15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59" fillId="0" borderId="3" applyNumberFormat="0" applyFill="0" applyAlignment="0" applyProtection="0"/>
    <xf numFmtId="0" fontId="60" fillId="26" borderId="0" applyNumberFormat="0" applyBorder="0" applyAlignment="0" applyProtection="0"/>
    <xf numFmtId="0" fontId="61" fillId="27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27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28" borderId="4" applyNumberFormat="0" applyAlignment="0" applyProtection="0"/>
    <xf numFmtId="0" fontId="23" fillId="0" borderId="0" applyNumberFormat="0" applyFill="0" applyBorder="0" applyAlignment="0" applyProtection="0"/>
    <xf numFmtId="0" fontId="70" fillId="29" borderId="0" applyNumberFormat="0" applyBorder="0" applyAlignment="0" applyProtection="0"/>
  </cellStyleXfs>
  <cellXfs count="389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27" borderId="0" xfId="0" applyFont="1" applyFill="1" applyBorder="1" applyAlignment="1">
      <alignment vertical="center"/>
    </xf>
    <xf numFmtId="0" fontId="9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38" fontId="9" fillId="0" borderId="0" xfId="49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38" fontId="9" fillId="0" borderId="0" xfId="49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15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177" fontId="9" fillId="0" borderId="0" xfId="49" applyNumberFormat="1" applyFont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30" borderId="19" xfId="0" applyFont="1" applyFill="1" applyBorder="1" applyAlignment="1" applyProtection="1">
      <alignment horizontal="center" vertical="center"/>
      <protection locked="0"/>
    </xf>
    <xf numFmtId="0" fontId="3" fillId="30" borderId="20" xfId="0" applyFont="1" applyFill="1" applyBorder="1" applyAlignment="1" applyProtection="1">
      <alignment horizontal="center" vertical="center"/>
      <protection locked="0"/>
    </xf>
    <xf numFmtId="0" fontId="3" fillId="30" borderId="20" xfId="0" applyFont="1" applyFill="1" applyBorder="1" applyAlignment="1" applyProtection="1">
      <alignment vertical="center"/>
      <protection locked="0"/>
    </xf>
    <xf numFmtId="0" fontId="3" fillId="30" borderId="0" xfId="0" applyFont="1" applyFill="1" applyBorder="1" applyAlignment="1">
      <alignment vertical="center"/>
    </xf>
    <xf numFmtId="0" fontId="4" fillId="30" borderId="0" xfId="0" applyFont="1" applyFill="1" applyBorder="1" applyAlignment="1">
      <alignment vertical="center"/>
    </xf>
    <xf numFmtId="38" fontId="9" fillId="0" borderId="0" xfId="49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1" fillId="31" borderId="21" xfId="0" applyFont="1" applyFill="1" applyBorder="1" applyAlignment="1" applyProtection="1">
      <alignment horizontal="center" vertical="center"/>
      <protection/>
    </xf>
    <xf numFmtId="0" fontId="11" fillId="31" borderId="22" xfId="0" applyFont="1" applyFill="1" applyBorder="1" applyAlignment="1" applyProtection="1">
      <alignment horizontal="center" vertical="center"/>
      <protection/>
    </xf>
    <xf numFmtId="0" fontId="11" fillId="31" borderId="23" xfId="0" applyFont="1" applyFill="1" applyBorder="1" applyAlignment="1" applyProtection="1">
      <alignment horizontal="center" vertical="center"/>
      <protection/>
    </xf>
    <xf numFmtId="38" fontId="3" fillId="30" borderId="24" xfId="49" applyFont="1" applyFill="1" applyBorder="1" applyAlignment="1" applyProtection="1">
      <alignment vertical="center"/>
      <protection/>
    </xf>
    <xf numFmtId="0" fontId="3" fillId="30" borderId="19" xfId="0" applyFont="1" applyFill="1" applyBorder="1" applyAlignment="1" applyProtection="1">
      <alignment horizontal="center" vertical="center"/>
      <protection/>
    </xf>
    <xf numFmtId="0" fontId="3" fillId="30" borderId="20" xfId="0" applyFont="1" applyFill="1" applyBorder="1" applyAlignment="1" applyProtection="1">
      <alignment horizontal="center" vertical="center"/>
      <protection/>
    </xf>
    <xf numFmtId="0" fontId="3" fillId="30" borderId="20" xfId="0" applyFont="1" applyFill="1" applyBorder="1" applyAlignment="1" applyProtection="1">
      <alignment vertical="center"/>
      <protection/>
    </xf>
    <xf numFmtId="0" fontId="4" fillId="30" borderId="19" xfId="0" applyFont="1" applyFill="1" applyBorder="1" applyAlignment="1" applyProtection="1">
      <alignment horizontal="center" vertical="center"/>
      <protection/>
    </xf>
    <xf numFmtId="0" fontId="3" fillId="30" borderId="14" xfId="0" applyFont="1" applyFill="1" applyBorder="1" applyAlignment="1" applyProtection="1">
      <alignment horizontal="center" vertical="center"/>
      <protection/>
    </xf>
    <xf numFmtId="0" fontId="3" fillId="30" borderId="25" xfId="0" applyFont="1" applyFill="1" applyBorder="1" applyAlignment="1" applyProtection="1">
      <alignment horizontal="center" vertical="center"/>
      <protection/>
    </xf>
    <xf numFmtId="0" fontId="3" fillId="30" borderId="25" xfId="0" applyFont="1" applyFill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198" fontId="3" fillId="0" borderId="27" xfId="0" applyNumberFormat="1" applyFont="1" applyBorder="1" applyAlignment="1" applyProtection="1">
      <alignment vertical="center"/>
      <protection/>
    </xf>
    <xf numFmtId="198" fontId="3" fillId="30" borderId="24" xfId="49" applyNumberFormat="1" applyFont="1" applyFill="1" applyBorder="1" applyAlignment="1" applyProtection="1">
      <alignment vertical="center"/>
      <protection/>
    </xf>
    <xf numFmtId="198" fontId="3" fillId="30" borderId="28" xfId="49" applyNumberFormat="1" applyFont="1" applyFill="1" applyBorder="1" applyAlignment="1" applyProtection="1">
      <alignment vertical="center"/>
      <protection/>
    </xf>
    <xf numFmtId="199" fontId="3" fillId="30" borderId="20" xfId="0" applyNumberFormat="1" applyFont="1" applyFill="1" applyBorder="1" applyAlignment="1" applyProtection="1">
      <alignment vertical="center"/>
      <protection locked="0"/>
    </xf>
    <xf numFmtId="199" fontId="3" fillId="30" borderId="24" xfId="49" applyNumberFormat="1" applyFont="1" applyFill="1" applyBorder="1" applyAlignment="1" applyProtection="1">
      <alignment vertical="center"/>
      <protection/>
    </xf>
    <xf numFmtId="199" fontId="3" fillId="0" borderId="27" xfId="0" applyNumberFormat="1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38" fontId="9" fillId="0" borderId="0" xfId="49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38" fontId="10" fillId="0" borderId="0" xfId="49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3" fillId="0" borderId="29" xfId="0" applyFont="1" applyBorder="1" applyAlignment="1" applyProtection="1" quotePrefix="1">
      <alignment horizontal="center" vertical="center"/>
      <protection/>
    </xf>
    <xf numFmtId="0" fontId="9" fillId="0" borderId="0" xfId="0" applyFont="1" applyBorder="1" applyAlignment="1" applyProtection="1">
      <alignment horizontal="right"/>
      <protection/>
    </xf>
    <xf numFmtId="0" fontId="3" fillId="0" borderId="3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1" fillId="31" borderId="21" xfId="0" applyFont="1" applyFill="1" applyBorder="1" applyAlignment="1">
      <alignment horizontal="center" vertical="center"/>
    </xf>
    <xf numFmtId="0" fontId="11" fillId="31" borderId="22" xfId="0" applyFont="1" applyFill="1" applyBorder="1" applyAlignment="1">
      <alignment horizontal="center" vertical="center"/>
    </xf>
    <xf numFmtId="0" fontId="11" fillId="31" borderId="23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32" borderId="19" xfId="0" applyFont="1" applyFill="1" applyBorder="1" applyAlignment="1" applyProtection="1">
      <alignment horizontal="center" vertical="center"/>
      <protection locked="0"/>
    </xf>
    <xf numFmtId="0" fontId="3" fillId="32" borderId="20" xfId="0" applyFont="1" applyFill="1" applyBorder="1" applyAlignment="1" applyProtection="1">
      <alignment horizontal="center" vertical="center"/>
      <protection locked="0"/>
    </xf>
    <xf numFmtId="0" fontId="3" fillId="32" borderId="20" xfId="0" applyFont="1" applyFill="1" applyBorder="1" applyAlignment="1" applyProtection="1">
      <alignment vertical="center"/>
      <protection locked="0"/>
    </xf>
    <xf numFmtId="38" fontId="3" fillId="32" borderId="24" xfId="49" applyFont="1" applyFill="1" applyBorder="1" applyAlignment="1">
      <alignment vertical="center"/>
    </xf>
    <xf numFmtId="0" fontId="3" fillId="0" borderId="20" xfId="0" applyFont="1" applyBorder="1" applyAlignment="1" applyProtection="1">
      <alignment vertical="center"/>
      <protection locked="0"/>
    </xf>
    <xf numFmtId="38" fontId="3" fillId="0" borderId="24" xfId="49" applyFont="1" applyBorder="1" applyAlignment="1">
      <alignment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187" fontId="7" fillId="0" borderId="0" xfId="0" applyNumberFormat="1" applyFont="1" applyBorder="1" applyAlignment="1" applyProtection="1">
      <alignment horizontal="center" vertical="center"/>
      <protection locked="0"/>
    </xf>
    <xf numFmtId="176" fontId="10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 vertical="center"/>
    </xf>
    <xf numFmtId="176" fontId="10" fillId="0" borderId="0" xfId="0" applyNumberFormat="1" applyFont="1" applyBorder="1" applyAlignment="1" applyProtection="1">
      <alignment horizontal="right" vertical="center"/>
      <protection locked="0"/>
    </xf>
    <xf numFmtId="187" fontId="21" fillId="0" borderId="0" xfId="0" applyNumberFormat="1" applyFont="1" applyBorder="1" applyAlignment="1" applyProtection="1">
      <alignment horizontal="center" vertical="center" shrinkToFit="1"/>
      <protection locked="0"/>
    </xf>
    <xf numFmtId="187" fontId="21" fillId="0" borderId="0" xfId="0" applyNumberFormat="1" applyFont="1" applyBorder="1" applyAlignment="1" applyProtection="1">
      <alignment horizontal="center" vertical="center"/>
      <protection locked="0"/>
    </xf>
    <xf numFmtId="187" fontId="21" fillId="0" borderId="0" xfId="0" applyNumberFormat="1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24" fillId="0" borderId="32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6" fillId="0" borderId="29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38" fontId="3" fillId="0" borderId="0" xfId="49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200" fontId="7" fillId="0" borderId="0" xfId="0" applyNumberFormat="1" applyFont="1" applyBorder="1" applyAlignment="1" applyProtection="1">
      <alignment horizontal="center" vertical="center"/>
      <protection/>
    </xf>
    <xf numFmtId="38" fontId="3" fillId="0" borderId="0" xfId="49" applyFont="1" applyBorder="1" applyAlignment="1" applyProtection="1">
      <alignment vertical="center" shrinkToFit="1"/>
      <protection/>
    </xf>
    <xf numFmtId="0" fontId="9" fillId="0" borderId="0" xfId="0" applyFont="1" applyBorder="1" applyAlignment="1" applyProtection="1">
      <alignment horizontal="right" vertical="center"/>
      <protection/>
    </xf>
    <xf numFmtId="38" fontId="3" fillId="0" borderId="0" xfId="49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 locked="0"/>
    </xf>
    <xf numFmtId="0" fontId="22" fillId="0" borderId="0" xfId="43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15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38" fontId="10" fillId="0" borderId="33" xfId="49" applyFont="1" applyBorder="1" applyAlignment="1" applyProtection="1">
      <alignment vertical="center"/>
      <protection/>
    </xf>
    <xf numFmtId="38" fontId="10" fillId="0" borderId="34" xfId="49" applyFont="1" applyBorder="1" applyAlignment="1" applyProtection="1">
      <alignment vertical="center"/>
      <protection/>
    </xf>
    <xf numFmtId="38" fontId="10" fillId="0" borderId="35" xfId="49" applyFont="1" applyBorder="1" applyAlignment="1" applyProtection="1">
      <alignment vertical="center"/>
      <protection/>
    </xf>
    <xf numFmtId="38" fontId="10" fillId="0" borderId="36" xfId="49" applyFont="1" applyBorder="1" applyAlignment="1" applyProtection="1">
      <alignment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 quotePrefix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4" fillId="0" borderId="29" xfId="0" applyFont="1" applyBorder="1" applyAlignment="1" applyProtection="1">
      <alignment vertical="center" shrinkToFit="1"/>
      <protection/>
    </xf>
    <xf numFmtId="0" fontId="14" fillId="0" borderId="0" xfId="0" applyFont="1" applyBorder="1" applyAlignment="1" applyProtection="1">
      <alignment vertical="center" shrinkToFit="1"/>
      <protection/>
    </xf>
    <xf numFmtId="0" fontId="12" fillId="0" borderId="0" xfId="0" applyFont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38" fontId="10" fillId="0" borderId="40" xfId="49" applyFont="1" applyBorder="1" applyAlignment="1" applyProtection="1">
      <alignment vertical="center"/>
      <protection/>
    </xf>
    <xf numFmtId="38" fontId="10" fillId="0" borderId="41" xfId="49" applyFont="1" applyBorder="1" applyAlignment="1" applyProtection="1">
      <alignment vertical="center"/>
      <protection/>
    </xf>
    <xf numFmtId="38" fontId="10" fillId="0" borderId="13" xfId="49" applyFont="1" applyBorder="1" applyAlignment="1" applyProtection="1">
      <alignment vertical="center"/>
      <protection/>
    </xf>
    <xf numFmtId="38" fontId="10" fillId="0" borderId="42" xfId="49" applyFont="1" applyBorder="1" applyAlignment="1" applyProtection="1">
      <alignment vertical="center"/>
      <protection/>
    </xf>
    <xf numFmtId="38" fontId="10" fillId="0" borderId="43" xfId="49" applyFont="1" applyBorder="1" applyAlignment="1" applyProtection="1">
      <alignment horizontal="right" vertical="center"/>
      <protection/>
    </xf>
    <xf numFmtId="38" fontId="10" fillId="0" borderId="44" xfId="49" applyFont="1" applyBorder="1" applyAlignment="1" applyProtection="1">
      <alignment horizontal="right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38" fontId="10" fillId="0" borderId="49" xfId="49" applyFont="1" applyBorder="1" applyAlignment="1" applyProtection="1">
      <alignment vertical="center"/>
      <protection/>
    </xf>
    <xf numFmtId="38" fontId="10" fillId="0" borderId="50" xfId="49" applyFont="1" applyBorder="1" applyAlignment="1" applyProtection="1">
      <alignment vertical="center"/>
      <protection/>
    </xf>
    <xf numFmtId="0" fontId="9" fillId="0" borderId="26" xfId="0" applyFont="1" applyBorder="1" applyAlignment="1" applyProtection="1">
      <alignment horizontal="right"/>
      <protection/>
    </xf>
    <xf numFmtId="0" fontId="3" fillId="0" borderId="48" xfId="0" applyFont="1" applyBorder="1" applyAlignment="1" applyProtection="1">
      <alignment horizontal="center" vertical="center"/>
      <protection/>
    </xf>
    <xf numFmtId="176" fontId="3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left" vertical="center" shrinkToFit="1"/>
      <protection/>
    </xf>
    <xf numFmtId="38" fontId="9" fillId="0" borderId="0" xfId="49" applyFont="1" applyAlignment="1" applyProtection="1">
      <alignment vertical="center"/>
      <protection/>
    </xf>
    <xf numFmtId="38" fontId="6" fillId="0" borderId="10" xfId="49" applyFont="1" applyBorder="1" applyAlignment="1" applyProtection="1">
      <alignment horizontal="center" vertical="center"/>
      <protection/>
    </xf>
    <xf numFmtId="38" fontId="6" fillId="0" borderId="42" xfId="49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38" fontId="3" fillId="0" borderId="0" xfId="49" applyFont="1" applyAlignment="1" applyProtection="1">
      <alignment vertical="center"/>
      <protection/>
    </xf>
    <xf numFmtId="38" fontId="10" fillId="0" borderId="17" xfId="49" applyFont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horizontal="center" vertical="center"/>
      <protection/>
    </xf>
    <xf numFmtId="38" fontId="3" fillId="0" borderId="0" xfId="49" applyFont="1" applyAlignment="1" applyProtection="1">
      <alignment vertical="center" shrinkToFit="1"/>
      <protection/>
    </xf>
    <xf numFmtId="0" fontId="6" fillId="0" borderId="51" xfId="0" applyFont="1" applyBorder="1" applyAlignment="1" applyProtection="1">
      <alignment horizontal="right" vertical="center"/>
      <protection/>
    </xf>
    <xf numFmtId="38" fontId="9" fillId="0" borderId="0" xfId="49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horizontal="center" vertical="center"/>
      <protection/>
    </xf>
    <xf numFmtId="38" fontId="10" fillId="0" borderId="52" xfId="49" applyFont="1" applyBorder="1" applyAlignment="1" applyProtection="1">
      <alignment horizontal="right" vertical="center"/>
      <protection/>
    </xf>
    <xf numFmtId="38" fontId="10" fillId="0" borderId="53" xfId="49" applyFont="1" applyBorder="1" applyAlignment="1" applyProtection="1">
      <alignment horizontal="right" vertical="center"/>
      <protection/>
    </xf>
    <xf numFmtId="0" fontId="9" fillId="0" borderId="54" xfId="0" applyFont="1" applyBorder="1" applyAlignment="1" applyProtection="1">
      <alignment horizontal="center" vertical="center"/>
      <protection/>
    </xf>
    <xf numFmtId="0" fontId="9" fillId="0" borderId="55" xfId="0" applyFont="1" applyBorder="1" applyAlignment="1" applyProtection="1">
      <alignment horizontal="center" vertical="center"/>
      <protection/>
    </xf>
    <xf numFmtId="0" fontId="9" fillId="0" borderId="56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right" vertical="center"/>
      <protection/>
    </xf>
    <xf numFmtId="38" fontId="3" fillId="32" borderId="61" xfId="49" applyFont="1" applyFill="1" applyBorder="1" applyAlignment="1" applyProtection="1">
      <alignment vertical="center"/>
      <protection locked="0"/>
    </xf>
    <xf numFmtId="38" fontId="3" fillId="32" borderId="62" xfId="49" applyFont="1" applyFill="1" applyBorder="1" applyAlignment="1" applyProtection="1">
      <alignment vertical="center"/>
      <protection locked="0"/>
    </xf>
    <xf numFmtId="38" fontId="3" fillId="32" borderId="63" xfId="49" applyFont="1" applyFill="1" applyBorder="1" applyAlignment="1" applyProtection="1">
      <alignment vertical="center"/>
      <protection locked="0"/>
    </xf>
    <xf numFmtId="0" fontId="20" fillId="0" borderId="2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8" fontId="3" fillId="0" borderId="61" xfId="49" applyFont="1" applyBorder="1" applyAlignment="1" applyProtection="1">
      <alignment vertical="center"/>
      <protection locked="0"/>
    </xf>
    <xf numFmtId="38" fontId="3" fillId="0" borderId="62" xfId="49" applyFont="1" applyBorder="1" applyAlignment="1" applyProtection="1">
      <alignment vertical="center"/>
      <protection locked="0"/>
    </xf>
    <xf numFmtId="38" fontId="3" fillId="0" borderId="63" xfId="49" applyFont="1" applyBorder="1" applyAlignment="1" applyProtection="1">
      <alignment vertical="center"/>
      <protection locked="0"/>
    </xf>
    <xf numFmtId="38" fontId="3" fillId="0" borderId="12" xfId="0" applyNumberFormat="1" applyFont="1" applyBorder="1" applyAlignment="1">
      <alignment vertical="center"/>
    </xf>
    <xf numFmtId="38" fontId="3" fillId="0" borderId="64" xfId="0" applyNumberFormat="1" applyFont="1" applyBorder="1" applyAlignment="1">
      <alignment vertical="center"/>
    </xf>
    <xf numFmtId="0" fontId="14" fillId="0" borderId="29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 shrinkToFit="1"/>
    </xf>
    <xf numFmtId="0" fontId="14" fillId="0" borderId="29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65" xfId="0" applyFont="1" applyBorder="1" applyAlignment="1" applyProtection="1">
      <alignment horizontal="right" vertical="center"/>
      <protection locked="0"/>
    </xf>
    <xf numFmtId="0" fontId="3" fillId="0" borderId="66" xfId="0" applyFont="1" applyBorder="1" applyAlignment="1" applyProtection="1">
      <alignment horizontal="right" vertical="center"/>
      <protection locked="0"/>
    </xf>
    <xf numFmtId="0" fontId="3" fillId="0" borderId="67" xfId="0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31" borderId="68" xfId="0" applyFont="1" applyFill="1" applyBorder="1" applyAlignment="1">
      <alignment horizontal="center" vertical="center"/>
    </xf>
    <xf numFmtId="0" fontId="11" fillId="31" borderId="69" xfId="0" applyFont="1" applyFill="1" applyBorder="1" applyAlignment="1">
      <alignment horizontal="center" vertical="center"/>
    </xf>
    <xf numFmtId="0" fontId="11" fillId="31" borderId="70" xfId="0" applyFont="1" applyFill="1" applyBorder="1" applyAlignment="1">
      <alignment horizontal="center" vertical="center"/>
    </xf>
    <xf numFmtId="0" fontId="7" fillId="0" borderId="71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32" borderId="20" xfId="0" applyFont="1" applyFill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31" borderId="22" xfId="0" applyFont="1" applyFill="1" applyBorder="1" applyAlignment="1">
      <alignment horizontal="center" vertical="center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187" fontId="10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38" fontId="7" fillId="0" borderId="10" xfId="49" applyNumberFormat="1" applyFont="1" applyBorder="1" applyAlignment="1">
      <alignment horizontal="center" vertical="center"/>
    </xf>
    <xf numFmtId="38" fontId="7" fillId="0" borderId="42" xfId="49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2" borderId="61" xfId="0" applyFont="1" applyFill="1" applyBorder="1" applyAlignment="1" applyProtection="1">
      <alignment horizontal="center" vertical="center"/>
      <protection locked="0"/>
    </xf>
    <xf numFmtId="0" fontId="3" fillId="32" borderId="62" xfId="0" applyFont="1" applyFill="1" applyBorder="1" applyAlignment="1" applyProtection="1">
      <alignment horizontal="center" vertical="center"/>
      <protection locked="0"/>
    </xf>
    <xf numFmtId="0" fontId="3" fillId="32" borderId="63" xfId="0" applyFont="1" applyFill="1" applyBorder="1" applyAlignment="1" applyProtection="1">
      <alignment horizontal="center" vertical="center"/>
      <protection locked="0"/>
    </xf>
    <xf numFmtId="38" fontId="10" fillId="0" borderId="33" xfId="49" applyFont="1" applyBorder="1" applyAlignment="1" applyProtection="1">
      <alignment vertical="center"/>
      <protection locked="0"/>
    </xf>
    <xf numFmtId="38" fontId="10" fillId="0" borderId="34" xfId="49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3" fillId="0" borderId="60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48" xfId="0" applyFont="1" applyBorder="1" applyAlignment="1" applyProtection="1">
      <alignment horizontal="left" vertical="center"/>
      <protection locked="0"/>
    </xf>
    <xf numFmtId="38" fontId="10" fillId="0" borderId="40" xfId="49" applyFont="1" applyBorder="1" applyAlignment="1" applyProtection="1">
      <alignment vertical="center"/>
      <protection locked="0"/>
    </xf>
    <xf numFmtId="38" fontId="10" fillId="0" borderId="41" xfId="49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 shrinkToFit="1"/>
      <protection locked="0"/>
    </xf>
    <xf numFmtId="38" fontId="9" fillId="0" borderId="0" xfId="49" applyFont="1" applyAlignment="1" applyProtection="1">
      <alignment vertical="center"/>
      <protection locked="0"/>
    </xf>
    <xf numFmtId="38" fontId="3" fillId="0" borderId="0" xfId="49" applyFont="1" applyAlignment="1" applyProtection="1">
      <alignment vertical="center" shrinkToFit="1"/>
      <protection locked="0"/>
    </xf>
    <xf numFmtId="38" fontId="6" fillId="0" borderId="26" xfId="49" applyFont="1" applyBorder="1" applyAlignment="1" applyProtection="1">
      <alignment horizontal="center"/>
      <protection/>
    </xf>
    <xf numFmtId="38" fontId="6" fillId="0" borderId="48" xfId="49" applyFont="1" applyBorder="1" applyAlignment="1" applyProtection="1">
      <alignment horizontal="center"/>
      <protection/>
    </xf>
    <xf numFmtId="38" fontId="6" fillId="0" borderId="60" xfId="49" applyFont="1" applyBorder="1" applyAlignment="1" applyProtection="1">
      <alignment horizontal="center"/>
      <protection/>
    </xf>
    <xf numFmtId="38" fontId="6" fillId="0" borderId="36" xfId="49" applyFont="1" applyBorder="1" applyAlignment="1" applyProtection="1">
      <alignment horizontal="center"/>
      <protection/>
    </xf>
    <xf numFmtId="0" fontId="3" fillId="0" borderId="57" xfId="0" applyFont="1" applyBorder="1" applyAlignment="1" applyProtection="1">
      <alignment horizontal="center" vertical="center" shrinkToFit="1"/>
      <protection locked="0"/>
    </xf>
    <xf numFmtId="0" fontId="3" fillId="0" borderId="58" xfId="0" applyFont="1" applyBorder="1" applyAlignment="1" applyProtection="1">
      <alignment horizontal="center" vertical="center" shrinkToFit="1"/>
      <protection locked="0"/>
    </xf>
    <xf numFmtId="0" fontId="3" fillId="0" borderId="59" xfId="0" applyFont="1" applyBorder="1" applyAlignment="1" applyProtection="1">
      <alignment horizontal="center" vertical="center" shrinkToFit="1"/>
      <protection locked="0"/>
    </xf>
    <xf numFmtId="38" fontId="6" fillId="0" borderId="10" xfId="49" applyFont="1" applyBorder="1" applyAlignment="1" applyProtection="1">
      <alignment horizontal="center"/>
      <protection/>
    </xf>
    <xf numFmtId="38" fontId="6" fillId="0" borderId="42" xfId="49" applyFont="1" applyBorder="1" applyAlignment="1" applyProtection="1">
      <alignment horizontal="center"/>
      <protection/>
    </xf>
    <xf numFmtId="38" fontId="3" fillId="0" borderId="0" xfId="49" applyFont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38" fontId="10" fillId="0" borderId="11" xfId="49" applyFont="1" applyBorder="1" applyAlignment="1" applyProtection="1">
      <alignment vertical="center"/>
      <protection locked="0"/>
    </xf>
    <xf numFmtId="38" fontId="10" fillId="0" borderId="48" xfId="49" applyFont="1" applyBorder="1" applyAlignment="1" applyProtection="1">
      <alignment vertical="center"/>
      <protection locked="0"/>
    </xf>
    <xf numFmtId="38" fontId="10" fillId="0" borderId="43" xfId="49" applyFont="1" applyBorder="1" applyAlignment="1" applyProtection="1">
      <alignment horizontal="right" vertical="center"/>
      <protection locked="0"/>
    </xf>
    <xf numFmtId="38" fontId="10" fillId="0" borderId="44" xfId="49" applyFont="1" applyBorder="1" applyAlignment="1" applyProtection="1">
      <alignment horizontal="right" vertical="center"/>
      <protection locked="0"/>
    </xf>
    <xf numFmtId="38" fontId="10" fillId="0" borderId="52" xfId="49" applyFont="1" applyBorder="1" applyAlignment="1" applyProtection="1">
      <alignment horizontal="right" vertical="center"/>
      <protection locked="0"/>
    </xf>
    <xf numFmtId="38" fontId="10" fillId="0" borderId="53" xfId="49" applyFont="1" applyBorder="1" applyAlignment="1" applyProtection="1">
      <alignment horizontal="right" vertical="center"/>
      <protection locked="0"/>
    </xf>
    <xf numFmtId="0" fontId="9" fillId="0" borderId="0" xfId="49" applyNumberFormat="1" applyFont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 shrinkToFit="1"/>
      <protection/>
    </xf>
    <xf numFmtId="0" fontId="3" fillId="0" borderId="58" xfId="0" applyFont="1" applyBorder="1" applyAlignment="1" applyProtection="1">
      <alignment horizontal="center" vertical="center" shrinkToFit="1"/>
      <protection/>
    </xf>
    <xf numFmtId="0" fontId="3" fillId="0" borderId="59" xfId="0" applyFont="1" applyBorder="1" applyAlignment="1" applyProtection="1">
      <alignment horizontal="center" vertical="center" shrinkToFit="1"/>
      <protection/>
    </xf>
    <xf numFmtId="0" fontId="3" fillId="0" borderId="37" xfId="0" applyFont="1" applyBorder="1" applyAlignment="1" applyProtection="1">
      <alignment horizontal="center" vertical="center" shrinkToFit="1"/>
      <protection/>
    </xf>
    <xf numFmtId="0" fontId="3" fillId="0" borderId="38" xfId="0" applyFont="1" applyBorder="1" applyAlignment="1" applyProtection="1">
      <alignment horizontal="center" vertical="center" shrinkToFit="1"/>
      <protection/>
    </xf>
    <xf numFmtId="0" fontId="3" fillId="0" borderId="39" xfId="0" applyFont="1" applyBorder="1" applyAlignment="1" applyProtection="1">
      <alignment horizontal="center" vertical="center" shrinkToFit="1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60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45" xfId="0" applyFont="1" applyBorder="1" applyAlignment="1" applyProtection="1">
      <alignment horizontal="center" vertical="center" shrinkToFit="1"/>
      <protection/>
    </xf>
    <xf numFmtId="0" fontId="3" fillId="0" borderId="46" xfId="0" applyFont="1" applyBorder="1" applyAlignment="1" applyProtection="1">
      <alignment horizontal="center" vertical="center" shrinkToFit="1"/>
      <protection/>
    </xf>
    <xf numFmtId="0" fontId="3" fillId="0" borderId="47" xfId="0" applyFont="1" applyBorder="1" applyAlignment="1" applyProtection="1">
      <alignment horizontal="center" vertical="center" shrinkToFit="1"/>
      <protection/>
    </xf>
    <xf numFmtId="38" fontId="10" fillId="0" borderId="76" xfId="49" applyFont="1" applyBorder="1" applyAlignment="1" applyProtection="1">
      <alignment horizontal="right" vertical="center"/>
      <protection/>
    </xf>
    <xf numFmtId="38" fontId="10" fillId="0" borderId="77" xfId="49" applyFont="1" applyBorder="1" applyAlignment="1" applyProtection="1">
      <alignment horizontal="right" vertical="center"/>
      <protection/>
    </xf>
    <xf numFmtId="176" fontId="21" fillId="0" borderId="0" xfId="0" applyNumberFormat="1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30" borderId="25" xfId="0" applyFont="1" applyFill="1" applyBorder="1" applyAlignment="1" applyProtection="1">
      <alignment horizontal="center" vertical="center" shrinkToFit="1"/>
      <protection/>
    </xf>
    <xf numFmtId="0" fontId="3" fillId="30" borderId="65" xfId="0" applyFont="1" applyFill="1" applyBorder="1" applyAlignment="1" applyProtection="1">
      <alignment horizontal="right" vertical="center"/>
      <protection/>
    </xf>
    <xf numFmtId="0" fontId="3" fillId="30" borderId="66" xfId="0" applyFont="1" applyFill="1" applyBorder="1" applyAlignment="1" applyProtection="1">
      <alignment horizontal="right" vertical="center"/>
      <protection/>
    </xf>
    <xf numFmtId="0" fontId="3" fillId="30" borderId="67" xfId="0" applyFont="1" applyFill="1" applyBorder="1" applyAlignment="1" applyProtection="1">
      <alignment horizontal="right" vertical="center"/>
      <protection/>
    </xf>
    <xf numFmtId="0" fontId="3" fillId="0" borderId="7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38" fontId="3" fillId="0" borderId="12" xfId="0" applyNumberFormat="1" applyFont="1" applyBorder="1" applyAlignment="1" applyProtection="1">
      <alignment vertical="center"/>
      <protection/>
    </xf>
    <xf numFmtId="38" fontId="3" fillId="0" borderId="64" xfId="0" applyNumberFormat="1" applyFont="1" applyBorder="1" applyAlignment="1" applyProtection="1">
      <alignment vertical="center"/>
      <protection/>
    </xf>
    <xf numFmtId="0" fontId="3" fillId="30" borderId="20" xfId="0" applyFont="1" applyFill="1" applyBorder="1" applyAlignment="1" applyProtection="1">
      <alignment horizontal="center" vertical="center" shrinkToFit="1"/>
      <protection/>
    </xf>
    <xf numFmtId="38" fontId="3" fillId="30" borderId="61" xfId="49" applyFont="1" applyFill="1" applyBorder="1" applyAlignment="1" applyProtection="1">
      <alignment vertical="center"/>
      <protection/>
    </xf>
    <xf numFmtId="38" fontId="3" fillId="30" borderId="62" xfId="49" applyFont="1" applyFill="1" applyBorder="1" applyAlignment="1" applyProtection="1">
      <alignment vertical="center"/>
      <protection/>
    </xf>
    <xf numFmtId="38" fontId="3" fillId="30" borderId="63" xfId="49" applyFont="1" applyFill="1" applyBorder="1" applyAlignment="1" applyProtection="1">
      <alignment vertical="center"/>
      <protection/>
    </xf>
    <xf numFmtId="0" fontId="3" fillId="0" borderId="72" xfId="0" applyFont="1" applyBorder="1" applyAlignment="1" applyProtection="1">
      <alignment horizontal="center"/>
      <protection/>
    </xf>
    <xf numFmtId="0" fontId="3" fillId="0" borderId="73" xfId="0" applyFont="1" applyBorder="1" applyAlignment="1" applyProtection="1">
      <alignment horizontal="center"/>
      <protection/>
    </xf>
    <xf numFmtId="0" fontId="3" fillId="0" borderId="74" xfId="0" applyFont="1" applyBorder="1" applyAlignment="1" applyProtection="1">
      <alignment horizontal="center"/>
      <protection/>
    </xf>
    <xf numFmtId="38" fontId="7" fillId="0" borderId="10" xfId="49" applyNumberFormat="1" applyFont="1" applyBorder="1" applyAlignment="1" applyProtection="1">
      <alignment horizontal="center"/>
      <protection/>
    </xf>
    <xf numFmtId="38" fontId="7" fillId="0" borderId="42" xfId="49" applyNumberFormat="1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11" fillId="31" borderId="22" xfId="0" applyFont="1" applyFill="1" applyBorder="1" applyAlignment="1" applyProtection="1">
      <alignment horizontal="center" vertical="center"/>
      <protection/>
    </xf>
    <xf numFmtId="0" fontId="11" fillId="31" borderId="68" xfId="0" applyFont="1" applyFill="1" applyBorder="1" applyAlignment="1" applyProtection="1">
      <alignment horizontal="center" vertical="center"/>
      <protection/>
    </xf>
    <xf numFmtId="0" fontId="11" fillId="31" borderId="69" xfId="0" applyFont="1" applyFill="1" applyBorder="1" applyAlignment="1" applyProtection="1">
      <alignment horizontal="center" vertical="center"/>
      <protection/>
    </xf>
    <xf numFmtId="0" fontId="11" fillId="31" borderId="70" xfId="0" applyFont="1" applyFill="1" applyBorder="1" applyAlignment="1" applyProtection="1">
      <alignment horizontal="center" vertical="center"/>
      <protection/>
    </xf>
    <xf numFmtId="0" fontId="3" fillId="0" borderId="71" xfId="0" applyFont="1" applyBorder="1" applyAlignment="1" applyProtection="1">
      <alignment horizontal="center"/>
      <protection/>
    </xf>
    <xf numFmtId="0" fontId="7" fillId="0" borderId="71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71" xfId="0" applyFont="1" applyBorder="1" applyAlignment="1" applyProtection="1">
      <alignment horizontal="center" shrinkToFi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30" borderId="61" xfId="0" applyFont="1" applyFill="1" applyBorder="1" applyAlignment="1" applyProtection="1">
      <alignment horizontal="center" vertical="center" shrinkToFit="1"/>
      <protection locked="0"/>
    </xf>
    <xf numFmtId="0" fontId="3" fillId="30" borderId="62" xfId="0" applyFont="1" applyFill="1" applyBorder="1" applyAlignment="1" applyProtection="1">
      <alignment horizontal="center" vertical="center" shrinkToFit="1"/>
      <protection locked="0"/>
    </xf>
    <xf numFmtId="0" fontId="3" fillId="30" borderId="63" xfId="0" applyFont="1" applyFill="1" applyBorder="1" applyAlignment="1" applyProtection="1">
      <alignment horizontal="center" vertical="center" shrinkToFit="1"/>
      <protection locked="0"/>
    </xf>
    <xf numFmtId="0" fontId="3" fillId="30" borderId="20" xfId="0" applyFont="1" applyFill="1" applyBorder="1" applyAlignment="1" applyProtection="1">
      <alignment horizontal="center" vertical="center" shrinkToFit="1"/>
      <protection locked="0"/>
    </xf>
    <xf numFmtId="38" fontId="3" fillId="30" borderId="61" xfId="49" applyFont="1" applyFill="1" applyBorder="1" applyAlignment="1" applyProtection="1">
      <alignment vertical="center"/>
      <protection locked="0"/>
    </xf>
    <xf numFmtId="38" fontId="3" fillId="30" borderId="62" xfId="49" applyFont="1" applyFill="1" applyBorder="1" applyAlignment="1" applyProtection="1">
      <alignment vertical="center"/>
      <protection locked="0"/>
    </xf>
    <xf numFmtId="38" fontId="3" fillId="30" borderId="63" xfId="49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shrinkToFit="1"/>
      <protection locked="0"/>
    </xf>
    <xf numFmtId="0" fontId="3" fillId="0" borderId="26" xfId="0" applyFont="1" applyBorder="1" applyAlignment="1" applyProtection="1">
      <alignment horizontal="center" shrinkToFit="1"/>
      <protection locked="0"/>
    </xf>
    <xf numFmtId="0" fontId="3" fillId="0" borderId="48" xfId="0" applyFont="1" applyBorder="1" applyAlignment="1" applyProtection="1">
      <alignment horizontal="center" shrinkToFit="1"/>
      <protection locked="0"/>
    </xf>
    <xf numFmtId="0" fontId="3" fillId="0" borderId="35" xfId="0" applyFont="1" applyBorder="1" applyAlignment="1" applyProtection="1">
      <alignment horizontal="center" shrinkToFit="1"/>
      <protection locked="0"/>
    </xf>
    <xf numFmtId="0" fontId="3" fillId="0" borderId="60" xfId="0" applyFont="1" applyBorder="1" applyAlignment="1" applyProtection="1">
      <alignment horizontal="center" shrinkToFit="1"/>
      <protection locked="0"/>
    </xf>
    <xf numFmtId="0" fontId="3" fillId="0" borderId="36" xfId="0" applyFont="1" applyBorder="1" applyAlignment="1" applyProtection="1">
      <alignment horizontal="center" shrinkToFit="1"/>
      <protection locked="0"/>
    </xf>
    <xf numFmtId="0" fontId="7" fillId="0" borderId="7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38" fontId="10" fillId="0" borderId="49" xfId="49" applyFont="1" applyBorder="1" applyAlignment="1" applyProtection="1">
      <alignment vertical="center"/>
      <protection locked="0"/>
    </xf>
    <xf numFmtId="38" fontId="10" fillId="0" borderId="50" xfId="49" applyFont="1" applyBorder="1" applyAlignment="1" applyProtection="1">
      <alignment vertical="center"/>
      <protection locked="0"/>
    </xf>
    <xf numFmtId="38" fontId="10" fillId="0" borderId="11" xfId="49" applyFont="1" applyBorder="1" applyAlignment="1" applyProtection="1">
      <alignment vertical="center"/>
      <protection/>
    </xf>
    <xf numFmtId="38" fontId="10" fillId="0" borderId="48" xfId="49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38" fontId="6" fillId="0" borderId="0" xfId="49" applyFont="1" applyBorder="1" applyAlignment="1" applyProtection="1">
      <alignment horizontal="center" vertical="center"/>
      <protection/>
    </xf>
    <xf numFmtId="38" fontId="9" fillId="0" borderId="0" xfId="49" applyNumberFormat="1" applyFont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horizontal="center" vertical="center"/>
      <protection/>
    </xf>
    <xf numFmtId="0" fontId="3" fillId="0" borderId="78" xfId="0" applyFont="1" applyBorder="1" applyAlignment="1" applyProtection="1">
      <alignment horizontal="center" vertical="center" shrinkToFit="1"/>
      <protection locked="0"/>
    </xf>
    <xf numFmtId="0" fontId="3" fillId="0" borderId="79" xfId="0" applyFont="1" applyBorder="1" applyAlignment="1" applyProtection="1">
      <alignment horizontal="center" vertical="center" shrinkToFit="1"/>
      <protection locked="0"/>
    </xf>
    <xf numFmtId="0" fontId="3" fillId="0" borderId="80" xfId="0" applyFont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60" xfId="0" applyFont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198" fontId="3" fillId="30" borderId="61" xfId="49" applyNumberFormat="1" applyFont="1" applyFill="1" applyBorder="1" applyAlignment="1" applyProtection="1">
      <alignment vertical="center"/>
      <protection locked="0"/>
    </xf>
    <xf numFmtId="198" fontId="3" fillId="30" borderId="62" xfId="49" applyNumberFormat="1" applyFont="1" applyFill="1" applyBorder="1" applyAlignment="1" applyProtection="1">
      <alignment vertical="center"/>
      <protection locked="0"/>
    </xf>
    <xf numFmtId="198" fontId="3" fillId="30" borderId="63" xfId="49" applyNumberFormat="1" applyFont="1" applyFill="1" applyBorder="1" applyAlignment="1" applyProtection="1">
      <alignment vertical="center"/>
      <protection locked="0"/>
    </xf>
    <xf numFmtId="0" fontId="3" fillId="0" borderId="81" xfId="0" applyFont="1" applyBorder="1" applyAlignment="1" applyProtection="1">
      <alignment horizontal="center" vertical="center"/>
      <protection/>
    </xf>
    <xf numFmtId="0" fontId="3" fillId="0" borderId="82" xfId="0" applyFont="1" applyBorder="1" applyAlignment="1" applyProtection="1">
      <alignment horizontal="center" vertical="center"/>
      <protection/>
    </xf>
    <xf numFmtId="0" fontId="3" fillId="0" borderId="83" xfId="0" applyFont="1" applyBorder="1" applyAlignment="1" applyProtection="1">
      <alignment horizontal="center" vertical="center"/>
      <protection/>
    </xf>
    <xf numFmtId="199" fontId="3" fillId="0" borderId="83" xfId="0" applyNumberFormat="1" applyFont="1" applyBorder="1" applyAlignment="1" applyProtection="1">
      <alignment vertical="center"/>
      <protection/>
    </xf>
    <xf numFmtId="199" fontId="3" fillId="0" borderId="10" xfId="0" applyNumberFormat="1" applyFont="1" applyBorder="1" applyAlignment="1" applyProtection="1">
      <alignment vertical="center"/>
      <protection/>
    </xf>
    <xf numFmtId="199" fontId="3" fillId="0" borderId="84" xfId="0" applyNumberFormat="1" applyFont="1" applyBorder="1" applyAlignment="1" applyProtection="1">
      <alignment vertical="center"/>
      <protection/>
    </xf>
    <xf numFmtId="38" fontId="3" fillId="0" borderId="83" xfId="0" applyNumberFormat="1" applyFont="1" applyBorder="1" applyAlignment="1" applyProtection="1">
      <alignment horizontal="center" vertical="center"/>
      <protection/>
    </xf>
    <xf numFmtId="38" fontId="3" fillId="0" borderId="10" xfId="0" applyNumberFormat="1" applyFont="1" applyBorder="1" applyAlignment="1" applyProtection="1">
      <alignment horizontal="center" vertical="center"/>
      <protection/>
    </xf>
    <xf numFmtId="38" fontId="3" fillId="0" borderId="84" xfId="0" applyNumberFormat="1" applyFont="1" applyBorder="1" applyAlignment="1" applyProtection="1">
      <alignment horizontal="center" vertical="center"/>
      <protection/>
    </xf>
    <xf numFmtId="38" fontId="7" fillId="0" borderId="0" xfId="49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shrinkToFit="1"/>
      <protection/>
    </xf>
    <xf numFmtId="197" fontId="3" fillId="0" borderId="83" xfId="0" applyNumberFormat="1" applyFont="1" applyBorder="1" applyAlignment="1" applyProtection="1">
      <alignment vertical="center"/>
      <protection/>
    </xf>
    <xf numFmtId="197" fontId="3" fillId="0" borderId="10" xfId="0" applyNumberFormat="1" applyFont="1" applyBorder="1" applyAlignment="1" applyProtection="1">
      <alignment vertical="center"/>
      <protection/>
    </xf>
    <xf numFmtId="197" fontId="3" fillId="0" borderId="84" xfId="0" applyNumberFormat="1" applyFont="1" applyBorder="1" applyAlignment="1" applyProtection="1">
      <alignment vertical="center"/>
      <protection/>
    </xf>
    <xf numFmtId="38" fontId="7" fillId="0" borderId="26" xfId="49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 shrinkToFit="1"/>
      <protection locked="0"/>
    </xf>
    <xf numFmtId="38" fontId="7" fillId="0" borderId="10" xfId="49" applyNumberFormat="1" applyFont="1" applyBorder="1" applyAlignment="1">
      <alignment horizontal="center"/>
    </xf>
    <xf numFmtId="38" fontId="7" fillId="0" borderId="42" xfId="49" applyNumberFormat="1" applyFont="1" applyBorder="1" applyAlignment="1">
      <alignment horizontal="center"/>
    </xf>
    <xf numFmtId="0" fontId="3" fillId="0" borderId="71" xfId="0" applyFont="1" applyBorder="1" applyAlignment="1" applyProtection="1">
      <alignment horizont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 patternType="gray0625"/>
      </fill>
    </dxf>
    <dxf>
      <fill>
        <patternFill patternType="gray0625"/>
      </fill>
    </dxf>
    <dxf>
      <fill>
        <patternFill patternType="gray0625">
          <bgColor indexed="65"/>
        </patternFill>
      </fill>
    </dxf>
    <dxf>
      <fill>
        <patternFill patternType="gray0625">
          <bgColor indexed="65"/>
        </patternFill>
      </fill>
    </dxf>
    <dxf>
      <fill>
        <patternFill patternType="gray0625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1</xdr:row>
      <xdr:rowOff>38100</xdr:rowOff>
    </xdr:from>
    <xdr:to>
      <xdr:col>2</xdr:col>
      <xdr:colOff>152400</xdr:colOff>
      <xdr:row>1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009650"/>
          <a:ext cx="523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</xdr:row>
      <xdr:rowOff>76200</xdr:rowOff>
    </xdr:from>
    <xdr:to>
      <xdr:col>4</xdr:col>
      <xdr:colOff>1609725</xdr:colOff>
      <xdr:row>1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1047750"/>
          <a:ext cx="1504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1</xdr:row>
      <xdr:rowOff>85725</xdr:rowOff>
    </xdr:from>
    <xdr:to>
      <xdr:col>4</xdr:col>
      <xdr:colOff>0</xdr:colOff>
      <xdr:row>1</xdr:row>
      <xdr:rowOff>295275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4950" y="1057275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</xdr:colOff>
      <xdr:row>0</xdr:row>
      <xdr:rowOff>923925</xdr:rowOff>
    </xdr:from>
    <xdr:to>
      <xdr:col>21</xdr:col>
      <xdr:colOff>1524000</xdr:colOff>
      <xdr:row>3</xdr:row>
      <xdr:rowOff>104775</xdr:rowOff>
    </xdr:to>
    <xdr:sp>
      <xdr:nvSpPr>
        <xdr:cNvPr id="4" name="AutoShape 5"/>
        <xdr:cNvSpPr>
          <a:spLocks/>
        </xdr:cNvSpPr>
      </xdr:nvSpPr>
      <xdr:spPr>
        <a:xfrm>
          <a:off x="9191625" y="923925"/>
          <a:ext cx="9296400" cy="809625"/>
        </a:xfrm>
        <a:prstGeom prst="round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</xdr:row>
      <xdr:rowOff>200025</xdr:rowOff>
    </xdr:from>
    <xdr:to>
      <xdr:col>22</xdr:col>
      <xdr:colOff>0</xdr:colOff>
      <xdr:row>7</xdr:row>
      <xdr:rowOff>47625</xdr:rowOff>
    </xdr:to>
    <xdr:sp>
      <xdr:nvSpPr>
        <xdr:cNvPr id="5" name="AutoShape 6"/>
        <xdr:cNvSpPr>
          <a:spLocks/>
        </xdr:cNvSpPr>
      </xdr:nvSpPr>
      <xdr:spPr>
        <a:xfrm>
          <a:off x="9191625" y="1828800"/>
          <a:ext cx="9305925" cy="1038225"/>
        </a:xfrm>
        <a:prstGeom prst="round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7</xdr:row>
      <xdr:rowOff>142875</xdr:rowOff>
    </xdr:from>
    <xdr:to>
      <xdr:col>22</xdr:col>
      <xdr:colOff>19050</xdr:colOff>
      <xdr:row>12</xdr:row>
      <xdr:rowOff>38100</xdr:rowOff>
    </xdr:to>
    <xdr:sp>
      <xdr:nvSpPr>
        <xdr:cNvPr id="6" name="AutoShape 7"/>
        <xdr:cNvSpPr>
          <a:spLocks/>
        </xdr:cNvSpPr>
      </xdr:nvSpPr>
      <xdr:spPr>
        <a:xfrm>
          <a:off x="9210675" y="2962275"/>
          <a:ext cx="9305925" cy="895350"/>
        </a:xfrm>
        <a:prstGeom prst="round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13</xdr:row>
      <xdr:rowOff>95250</xdr:rowOff>
    </xdr:from>
    <xdr:to>
      <xdr:col>22</xdr:col>
      <xdr:colOff>19050</xdr:colOff>
      <xdr:row>17</xdr:row>
      <xdr:rowOff>28575</xdr:rowOff>
    </xdr:to>
    <xdr:sp>
      <xdr:nvSpPr>
        <xdr:cNvPr id="7" name="AutoShape 8"/>
        <xdr:cNvSpPr>
          <a:spLocks/>
        </xdr:cNvSpPr>
      </xdr:nvSpPr>
      <xdr:spPr>
        <a:xfrm>
          <a:off x="9210675" y="4095750"/>
          <a:ext cx="9305925" cy="1104900"/>
        </a:xfrm>
        <a:prstGeom prst="round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17</xdr:row>
      <xdr:rowOff>276225</xdr:rowOff>
    </xdr:from>
    <xdr:to>
      <xdr:col>22</xdr:col>
      <xdr:colOff>19050</xdr:colOff>
      <xdr:row>19</xdr:row>
      <xdr:rowOff>76200</xdr:rowOff>
    </xdr:to>
    <xdr:sp>
      <xdr:nvSpPr>
        <xdr:cNvPr id="8" name="AutoShape 9"/>
        <xdr:cNvSpPr>
          <a:spLocks/>
        </xdr:cNvSpPr>
      </xdr:nvSpPr>
      <xdr:spPr>
        <a:xfrm>
          <a:off x="9210675" y="5448300"/>
          <a:ext cx="9305925" cy="466725"/>
        </a:xfrm>
        <a:prstGeom prst="round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13</xdr:row>
      <xdr:rowOff>0</xdr:rowOff>
    </xdr:from>
    <xdr:to>
      <xdr:col>11</xdr:col>
      <xdr:colOff>85725</xdr:colOff>
      <xdr:row>19</xdr:row>
      <xdr:rowOff>238125</xdr:rowOff>
    </xdr:to>
    <xdr:sp>
      <xdr:nvSpPr>
        <xdr:cNvPr id="9" name="AutoShape 10"/>
        <xdr:cNvSpPr>
          <a:spLocks/>
        </xdr:cNvSpPr>
      </xdr:nvSpPr>
      <xdr:spPr>
        <a:xfrm>
          <a:off x="5505450" y="4000500"/>
          <a:ext cx="2219325" cy="2076450"/>
        </a:xfrm>
        <a:prstGeom prst="roundRect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1</xdr:row>
      <xdr:rowOff>219075</xdr:rowOff>
    </xdr:from>
    <xdr:to>
      <xdr:col>13</xdr:col>
      <xdr:colOff>38100</xdr:colOff>
      <xdr:row>1</xdr:row>
      <xdr:rowOff>219075</xdr:rowOff>
    </xdr:to>
    <xdr:sp>
      <xdr:nvSpPr>
        <xdr:cNvPr id="10" name="Line 11"/>
        <xdr:cNvSpPr>
          <a:spLocks/>
        </xdr:cNvSpPr>
      </xdr:nvSpPr>
      <xdr:spPr>
        <a:xfrm flipH="1">
          <a:off x="7524750" y="1190625"/>
          <a:ext cx="1666875" cy="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285750</xdr:colOff>
      <xdr:row>2</xdr:row>
      <xdr:rowOff>104775</xdr:rowOff>
    </xdr:from>
    <xdr:to>
      <xdr:col>6</xdr:col>
      <xdr:colOff>161925</xdr:colOff>
      <xdr:row>9</xdr:row>
      <xdr:rowOff>28575</xdr:rowOff>
    </xdr:to>
    <xdr:sp>
      <xdr:nvSpPr>
        <xdr:cNvPr id="11" name="AutoShape 12"/>
        <xdr:cNvSpPr>
          <a:spLocks/>
        </xdr:cNvSpPr>
      </xdr:nvSpPr>
      <xdr:spPr>
        <a:xfrm>
          <a:off x="285750" y="1466850"/>
          <a:ext cx="4619625" cy="1838325"/>
        </a:xfrm>
        <a:prstGeom prst="roundRect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8</xdr:row>
      <xdr:rowOff>47625</xdr:rowOff>
    </xdr:from>
    <xdr:to>
      <xdr:col>13</xdr:col>
      <xdr:colOff>38100</xdr:colOff>
      <xdr:row>8</xdr:row>
      <xdr:rowOff>47625</xdr:rowOff>
    </xdr:to>
    <xdr:sp>
      <xdr:nvSpPr>
        <xdr:cNvPr id="12" name="Line 13"/>
        <xdr:cNvSpPr>
          <a:spLocks/>
        </xdr:cNvSpPr>
      </xdr:nvSpPr>
      <xdr:spPr>
        <a:xfrm flipH="1">
          <a:off x="4924425" y="3105150"/>
          <a:ext cx="4267200" cy="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285750</xdr:colOff>
      <xdr:row>13</xdr:row>
      <xdr:rowOff>9525</xdr:rowOff>
    </xdr:from>
    <xdr:to>
      <xdr:col>5</xdr:col>
      <xdr:colOff>190500</xdr:colOff>
      <xdr:row>19</xdr:row>
      <xdr:rowOff>228600</xdr:rowOff>
    </xdr:to>
    <xdr:sp>
      <xdr:nvSpPr>
        <xdr:cNvPr id="13" name="AutoShape 14"/>
        <xdr:cNvSpPr>
          <a:spLocks/>
        </xdr:cNvSpPr>
      </xdr:nvSpPr>
      <xdr:spPr>
        <a:xfrm>
          <a:off x="285750" y="4010025"/>
          <a:ext cx="3924300" cy="2057400"/>
        </a:xfrm>
        <a:prstGeom prst="roundRect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16</xdr:row>
      <xdr:rowOff>0</xdr:rowOff>
    </xdr:from>
    <xdr:to>
      <xdr:col>13</xdr:col>
      <xdr:colOff>38100</xdr:colOff>
      <xdr:row>16</xdr:row>
      <xdr:rowOff>9525</xdr:rowOff>
    </xdr:to>
    <xdr:sp>
      <xdr:nvSpPr>
        <xdr:cNvPr id="14" name="Line 15"/>
        <xdr:cNvSpPr>
          <a:spLocks/>
        </xdr:cNvSpPr>
      </xdr:nvSpPr>
      <xdr:spPr>
        <a:xfrm flipH="1" flipV="1">
          <a:off x="4248150" y="4838700"/>
          <a:ext cx="4943475" cy="9525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18</xdr:row>
      <xdr:rowOff>180975</xdr:rowOff>
    </xdr:from>
    <xdr:to>
      <xdr:col>13</xdr:col>
      <xdr:colOff>57150</xdr:colOff>
      <xdr:row>18</xdr:row>
      <xdr:rowOff>180975</xdr:rowOff>
    </xdr:to>
    <xdr:sp>
      <xdr:nvSpPr>
        <xdr:cNvPr id="15" name="Line 16"/>
        <xdr:cNvSpPr>
          <a:spLocks/>
        </xdr:cNvSpPr>
      </xdr:nvSpPr>
      <xdr:spPr>
        <a:xfrm flipH="1">
          <a:off x="7724775" y="5686425"/>
          <a:ext cx="1485900" cy="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0</xdr:row>
      <xdr:rowOff>733425</xdr:rowOff>
    </xdr:from>
    <xdr:to>
      <xdr:col>11</xdr:col>
      <xdr:colOff>266700</xdr:colOff>
      <xdr:row>1</xdr:row>
      <xdr:rowOff>85725</xdr:rowOff>
    </xdr:to>
    <xdr:sp>
      <xdr:nvSpPr>
        <xdr:cNvPr id="16" name="Oval 18" descr="1"/>
        <xdr:cNvSpPr>
          <a:spLocks/>
        </xdr:cNvSpPr>
      </xdr:nvSpPr>
      <xdr:spPr>
        <a:xfrm>
          <a:off x="7591425" y="733425"/>
          <a:ext cx="314325" cy="323850"/>
        </a:xfrm>
        <a:prstGeom prst="ellipse">
          <a:avLst/>
        </a:prstGeom>
        <a:solidFill>
          <a:srgbClr val="FF9900">
            <a:alpha val="82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1</a:t>
          </a:r>
        </a:p>
      </xdr:txBody>
    </xdr:sp>
    <xdr:clientData/>
  </xdr:twoCellAnchor>
  <xdr:twoCellAnchor>
    <xdr:from>
      <xdr:col>10</xdr:col>
      <xdr:colOff>57150</xdr:colOff>
      <xdr:row>3</xdr:row>
      <xdr:rowOff>85725</xdr:rowOff>
    </xdr:from>
    <xdr:to>
      <xdr:col>11</xdr:col>
      <xdr:colOff>171450</xdr:colOff>
      <xdr:row>4</xdr:row>
      <xdr:rowOff>161925</xdr:rowOff>
    </xdr:to>
    <xdr:sp>
      <xdr:nvSpPr>
        <xdr:cNvPr id="17" name="Oval 21" descr="1"/>
        <xdr:cNvSpPr>
          <a:spLocks/>
        </xdr:cNvSpPr>
      </xdr:nvSpPr>
      <xdr:spPr>
        <a:xfrm>
          <a:off x="7496175" y="1714500"/>
          <a:ext cx="314325" cy="314325"/>
        </a:xfrm>
        <a:prstGeom prst="ellipse">
          <a:avLst/>
        </a:prstGeom>
        <a:solidFill>
          <a:srgbClr val="FF9900">
            <a:alpha val="82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2</a:t>
          </a:r>
        </a:p>
      </xdr:txBody>
    </xdr:sp>
    <xdr:clientData/>
  </xdr:twoCellAnchor>
  <xdr:twoCellAnchor>
    <xdr:from>
      <xdr:col>9</xdr:col>
      <xdr:colOff>523875</xdr:colOff>
      <xdr:row>5</xdr:row>
      <xdr:rowOff>66675</xdr:rowOff>
    </xdr:from>
    <xdr:to>
      <xdr:col>9</xdr:col>
      <xdr:colOff>1162050</xdr:colOff>
      <xdr:row>6</xdr:row>
      <xdr:rowOff>228600</xdr:rowOff>
    </xdr:to>
    <xdr:sp>
      <xdr:nvSpPr>
        <xdr:cNvPr id="18" name="Oval 23"/>
        <xdr:cNvSpPr>
          <a:spLocks/>
        </xdr:cNvSpPr>
      </xdr:nvSpPr>
      <xdr:spPr>
        <a:xfrm>
          <a:off x="6772275" y="2171700"/>
          <a:ext cx="638175" cy="638175"/>
        </a:xfrm>
        <a:prstGeom prst="ellipse">
          <a:avLst/>
        </a:prstGeom>
        <a:noFill/>
        <a:ln w="15875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609600</xdr:colOff>
      <xdr:row>5</xdr:row>
      <xdr:rowOff>161925</xdr:rowOff>
    </xdr:from>
    <xdr:to>
      <xdr:col>9</xdr:col>
      <xdr:colOff>1066800</xdr:colOff>
      <xdr:row>6</xdr:row>
      <xdr:rowOff>123825</xdr:rowOff>
    </xdr:to>
    <xdr:sp>
      <xdr:nvSpPr>
        <xdr:cNvPr id="19" name="WordArt 24"/>
        <xdr:cNvSpPr>
          <a:spLocks/>
        </xdr:cNvSpPr>
      </xdr:nvSpPr>
      <xdr:spPr>
        <a:xfrm rot="9344639">
          <a:off x="6858000" y="2266950"/>
          <a:ext cx="457200" cy="43815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29036250"/>
            </a:avLst>
          </a:prstTxWarp>
        </a:bodyPr>
        <a:p>
          <a:pPr algn="ctr"/>
          <a:r>
            <a:rPr sz="3600" spc="0">
              <a:ln w="9525" cmpd="sng">
                <a:noFill/>
              </a:ln>
              <a:solidFill>
                <a:srgbClr val="FF6600"/>
              </a:solidFill>
              <a:latin typeface="ＭＳ Ｐゴシック"/>
              <a:cs typeface="ＭＳ Ｐゴシック"/>
            </a:rPr>
            <a:t>株式会社○○建設</a:t>
          </a:r>
        </a:p>
      </xdr:txBody>
    </xdr:sp>
    <xdr:clientData/>
  </xdr:twoCellAnchor>
  <xdr:twoCellAnchor>
    <xdr:from>
      <xdr:col>7</xdr:col>
      <xdr:colOff>228600</xdr:colOff>
      <xdr:row>8</xdr:row>
      <xdr:rowOff>85725</xdr:rowOff>
    </xdr:from>
    <xdr:to>
      <xdr:col>8</xdr:col>
      <xdr:colOff>142875</xdr:colOff>
      <xdr:row>10</xdr:row>
      <xdr:rowOff>76200</xdr:rowOff>
    </xdr:to>
    <xdr:sp>
      <xdr:nvSpPr>
        <xdr:cNvPr id="20" name="Oval 26" descr="1"/>
        <xdr:cNvSpPr>
          <a:spLocks/>
        </xdr:cNvSpPr>
      </xdr:nvSpPr>
      <xdr:spPr>
        <a:xfrm>
          <a:off x="5695950" y="3143250"/>
          <a:ext cx="304800" cy="390525"/>
        </a:xfrm>
        <a:prstGeom prst="ellipse">
          <a:avLst/>
        </a:prstGeom>
        <a:solidFill>
          <a:srgbClr val="FF9900">
            <a:alpha val="82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3</a:t>
          </a:r>
        </a:p>
      </xdr:txBody>
    </xdr:sp>
    <xdr:clientData/>
  </xdr:twoCellAnchor>
  <xdr:twoCellAnchor>
    <xdr:from>
      <xdr:col>5</xdr:col>
      <xdr:colOff>276225</xdr:colOff>
      <xdr:row>16</xdr:row>
      <xdr:rowOff>76200</xdr:rowOff>
    </xdr:from>
    <xdr:to>
      <xdr:col>5</xdr:col>
      <xdr:colOff>590550</xdr:colOff>
      <xdr:row>17</xdr:row>
      <xdr:rowOff>76200</xdr:rowOff>
    </xdr:to>
    <xdr:sp>
      <xdr:nvSpPr>
        <xdr:cNvPr id="21" name="Oval 29" descr="1"/>
        <xdr:cNvSpPr>
          <a:spLocks/>
        </xdr:cNvSpPr>
      </xdr:nvSpPr>
      <xdr:spPr>
        <a:xfrm>
          <a:off x="4295775" y="4914900"/>
          <a:ext cx="314325" cy="333375"/>
        </a:xfrm>
        <a:prstGeom prst="ellipse">
          <a:avLst/>
        </a:prstGeom>
        <a:solidFill>
          <a:srgbClr val="FF9900">
            <a:alpha val="82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4</a:t>
          </a:r>
        </a:p>
      </xdr:txBody>
    </xdr:sp>
    <xdr:clientData/>
  </xdr:twoCellAnchor>
  <xdr:twoCellAnchor>
    <xdr:from>
      <xdr:col>11</xdr:col>
      <xdr:colOff>104775</xdr:colOff>
      <xdr:row>18</xdr:row>
      <xdr:rowOff>304800</xdr:rowOff>
    </xdr:from>
    <xdr:to>
      <xdr:col>11</xdr:col>
      <xdr:colOff>419100</xdr:colOff>
      <xdr:row>19</xdr:row>
      <xdr:rowOff>295275</xdr:rowOff>
    </xdr:to>
    <xdr:sp>
      <xdr:nvSpPr>
        <xdr:cNvPr id="22" name="Oval 32" descr="1"/>
        <xdr:cNvSpPr>
          <a:spLocks/>
        </xdr:cNvSpPr>
      </xdr:nvSpPr>
      <xdr:spPr>
        <a:xfrm>
          <a:off x="7743825" y="5810250"/>
          <a:ext cx="314325" cy="323850"/>
        </a:xfrm>
        <a:prstGeom prst="ellipse">
          <a:avLst/>
        </a:prstGeom>
        <a:solidFill>
          <a:srgbClr val="FF9900">
            <a:alpha val="82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5</a:t>
          </a:r>
        </a:p>
      </xdr:txBody>
    </xdr:sp>
    <xdr:clientData/>
  </xdr:twoCellAnchor>
  <xdr:twoCellAnchor>
    <xdr:from>
      <xdr:col>0</xdr:col>
      <xdr:colOff>314325</xdr:colOff>
      <xdr:row>29</xdr:row>
      <xdr:rowOff>238125</xdr:rowOff>
    </xdr:from>
    <xdr:to>
      <xdr:col>11</xdr:col>
      <xdr:colOff>66675</xdr:colOff>
      <xdr:row>31</xdr:row>
      <xdr:rowOff>104775</xdr:rowOff>
    </xdr:to>
    <xdr:sp>
      <xdr:nvSpPr>
        <xdr:cNvPr id="23" name="AutoShape 34"/>
        <xdr:cNvSpPr>
          <a:spLocks/>
        </xdr:cNvSpPr>
      </xdr:nvSpPr>
      <xdr:spPr>
        <a:xfrm>
          <a:off x="314325" y="9410700"/>
          <a:ext cx="7391400" cy="533400"/>
        </a:xfrm>
        <a:prstGeom prst="roundRect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295275</xdr:colOff>
      <xdr:row>30</xdr:row>
      <xdr:rowOff>200025</xdr:rowOff>
    </xdr:from>
    <xdr:to>
      <xdr:col>12</xdr:col>
      <xdr:colOff>295275</xdr:colOff>
      <xdr:row>30</xdr:row>
      <xdr:rowOff>200025</xdr:rowOff>
    </xdr:to>
    <xdr:sp>
      <xdr:nvSpPr>
        <xdr:cNvPr id="24" name="Line 35"/>
        <xdr:cNvSpPr>
          <a:spLocks/>
        </xdr:cNvSpPr>
      </xdr:nvSpPr>
      <xdr:spPr>
        <a:xfrm>
          <a:off x="8458200" y="97059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30</xdr:row>
      <xdr:rowOff>190500</xdr:rowOff>
    </xdr:from>
    <xdr:to>
      <xdr:col>12</xdr:col>
      <xdr:colOff>314325</xdr:colOff>
      <xdr:row>30</xdr:row>
      <xdr:rowOff>190500</xdr:rowOff>
    </xdr:to>
    <xdr:sp>
      <xdr:nvSpPr>
        <xdr:cNvPr id="25" name="Line 36"/>
        <xdr:cNvSpPr>
          <a:spLocks/>
        </xdr:cNvSpPr>
      </xdr:nvSpPr>
      <xdr:spPr>
        <a:xfrm flipH="1">
          <a:off x="7724775" y="969645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295275</xdr:colOff>
      <xdr:row>30</xdr:row>
      <xdr:rowOff>219075</xdr:rowOff>
    </xdr:from>
    <xdr:to>
      <xdr:col>12</xdr:col>
      <xdr:colOff>295275</xdr:colOff>
      <xdr:row>30</xdr:row>
      <xdr:rowOff>219075</xdr:rowOff>
    </xdr:to>
    <xdr:sp>
      <xdr:nvSpPr>
        <xdr:cNvPr id="26" name="Line 37"/>
        <xdr:cNvSpPr>
          <a:spLocks/>
        </xdr:cNvSpPr>
      </xdr:nvSpPr>
      <xdr:spPr>
        <a:xfrm>
          <a:off x="8458200" y="97250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30</xdr:row>
      <xdr:rowOff>219075</xdr:rowOff>
    </xdr:from>
    <xdr:to>
      <xdr:col>12</xdr:col>
      <xdr:colOff>257175</xdr:colOff>
      <xdr:row>30</xdr:row>
      <xdr:rowOff>219075</xdr:rowOff>
    </xdr:to>
    <xdr:sp>
      <xdr:nvSpPr>
        <xdr:cNvPr id="27" name="Line 38"/>
        <xdr:cNvSpPr>
          <a:spLocks/>
        </xdr:cNvSpPr>
      </xdr:nvSpPr>
      <xdr:spPr>
        <a:xfrm flipH="1">
          <a:off x="7705725" y="9725025"/>
          <a:ext cx="71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30</xdr:row>
      <xdr:rowOff>219075</xdr:rowOff>
    </xdr:from>
    <xdr:to>
      <xdr:col>12</xdr:col>
      <xdr:colOff>276225</xdr:colOff>
      <xdr:row>30</xdr:row>
      <xdr:rowOff>219075</xdr:rowOff>
    </xdr:to>
    <xdr:sp>
      <xdr:nvSpPr>
        <xdr:cNvPr id="28" name="Line 39"/>
        <xdr:cNvSpPr>
          <a:spLocks/>
        </xdr:cNvSpPr>
      </xdr:nvSpPr>
      <xdr:spPr>
        <a:xfrm flipH="1">
          <a:off x="7715250" y="9725025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30</xdr:row>
      <xdr:rowOff>228600</xdr:rowOff>
    </xdr:from>
    <xdr:to>
      <xdr:col>12</xdr:col>
      <xdr:colOff>276225</xdr:colOff>
      <xdr:row>30</xdr:row>
      <xdr:rowOff>228600</xdr:rowOff>
    </xdr:to>
    <xdr:sp>
      <xdr:nvSpPr>
        <xdr:cNvPr id="29" name="Line 40"/>
        <xdr:cNvSpPr>
          <a:spLocks/>
        </xdr:cNvSpPr>
      </xdr:nvSpPr>
      <xdr:spPr>
        <a:xfrm flipH="1">
          <a:off x="7715250" y="9734550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30</xdr:row>
      <xdr:rowOff>180975</xdr:rowOff>
    </xdr:from>
    <xdr:to>
      <xdr:col>12</xdr:col>
      <xdr:colOff>314325</xdr:colOff>
      <xdr:row>30</xdr:row>
      <xdr:rowOff>180975</xdr:rowOff>
    </xdr:to>
    <xdr:sp>
      <xdr:nvSpPr>
        <xdr:cNvPr id="30" name="Line 41"/>
        <xdr:cNvSpPr>
          <a:spLocks/>
        </xdr:cNvSpPr>
      </xdr:nvSpPr>
      <xdr:spPr>
        <a:xfrm flipH="1">
          <a:off x="7686675" y="9686925"/>
          <a:ext cx="79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29</xdr:row>
      <xdr:rowOff>276225</xdr:rowOff>
    </xdr:from>
    <xdr:to>
      <xdr:col>21</xdr:col>
      <xdr:colOff>1504950</xdr:colOff>
      <xdr:row>31</xdr:row>
      <xdr:rowOff>76200</xdr:rowOff>
    </xdr:to>
    <xdr:sp>
      <xdr:nvSpPr>
        <xdr:cNvPr id="31" name="AutoShape 42"/>
        <xdr:cNvSpPr>
          <a:spLocks/>
        </xdr:cNvSpPr>
      </xdr:nvSpPr>
      <xdr:spPr>
        <a:xfrm>
          <a:off x="9172575" y="9448800"/>
          <a:ext cx="9296400" cy="466725"/>
        </a:xfrm>
        <a:prstGeom prst="round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29</xdr:row>
      <xdr:rowOff>133350</xdr:rowOff>
    </xdr:from>
    <xdr:to>
      <xdr:col>11</xdr:col>
      <xdr:colOff>419100</xdr:colOff>
      <xdr:row>30</xdr:row>
      <xdr:rowOff>114300</xdr:rowOff>
    </xdr:to>
    <xdr:sp>
      <xdr:nvSpPr>
        <xdr:cNvPr id="32" name="Oval 44" descr="1"/>
        <xdr:cNvSpPr>
          <a:spLocks/>
        </xdr:cNvSpPr>
      </xdr:nvSpPr>
      <xdr:spPr>
        <a:xfrm>
          <a:off x="7743825" y="9305925"/>
          <a:ext cx="314325" cy="314325"/>
        </a:xfrm>
        <a:prstGeom prst="ellipse">
          <a:avLst/>
        </a:prstGeom>
        <a:solidFill>
          <a:srgbClr val="FF9900">
            <a:alpha val="82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6</a:t>
          </a:r>
        </a:p>
      </xdr:txBody>
    </xdr:sp>
    <xdr:clientData/>
  </xdr:twoCellAnchor>
  <xdr:twoCellAnchor>
    <xdr:from>
      <xdr:col>11</xdr:col>
      <xdr:colOff>66675</xdr:colOff>
      <xdr:row>30</xdr:row>
      <xdr:rowOff>190500</xdr:rowOff>
    </xdr:from>
    <xdr:to>
      <xdr:col>13</xdr:col>
      <xdr:colOff>19050</xdr:colOff>
      <xdr:row>30</xdr:row>
      <xdr:rowOff>190500</xdr:rowOff>
    </xdr:to>
    <xdr:sp>
      <xdr:nvSpPr>
        <xdr:cNvPr id="33" name="Line 46"/>
        <xdr:cNvSpPr>
          <a:spLocks/>
        </xdr:cNvSpPr>
      </xdr:nvSpPr>
      <xdr:spPr>
        <a:xfrm flipH="1">
          <a:off x="7705725" y="9696450"/>
          <a:ext cx="1466850" cy="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12</xdr:row>
      <xdr:rowOff>161925</xdr:rowOff>
    </xdr:from>
    <xdr:to>
      <xdr:col>10</xdr:col>
      <xdr:colOff>85725</xdr:colOff>
      <xdr:row>16</xdr:row>
      <xdr:rowOff>66675</xdr:rowOff>
    </xdr:to>
    <xdr:sp>
      <xdr:nvSpPr>
        <xdr:cNvPr id="34" name="AutoShape 47"/>
        <xdr:cNvSpPr>
          <a:spLocks/>
        </xdr:cNvSpPr>
      </xdr:nvSpPr>
      <xdr:spPr>
        <a:xfrm>
          <a:off x="6619875" y="3981450"/>
          <a:ext cx="904875" cy="923925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14</xdr:row>
      <xdr:rowOff>104775</xdr:rowOff>
    </xdr:from>
    <xdr:to>
      <xdr:col>11</xdr:col>
      <xdr:colOff>228600</xdr:colOff>
      <xdr:row>14</xdr:row>
      <xdr:rowOff>180975</xdr:rowOff>
    </xdr:to>
    <xdr:sp>
      <xdr:nvSpPr>
        <xdr:cNvPr id="35" name="Freeform 48"/>
        <xdr:cNvSpPr>
          <a:spLocks/>
        </xdr:cNvSpPr>
      </xdr:nvSpPr>
      <xdr:spPr>
        <a:xfrm>
          <a:off x="6286500" y="4276725"/>
          <a:ext cx="1581150" cy="76200"/>
        </a:xfrm>
        <a:custGeom>
          <a:pathLst>
            <a:path h="8" w="167">
              <a:moveTo>
                <a:pt x="0" y="8"/>
              </a:moveTo>
              <a:lnTo>
                <a:pt x="167" y="6"/>
              </a:lnTo>
              <a:lnTo>
                <a:pt x="167" y="0"/>
              </a:ln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5</xdr:row>
      <xdr:rowOff>114300</xdr:rowOff>
    </xdr:from>
    <xdr:to>
      <xdr:col>13</xdr:col>
      <xdr:colOff>19050</xdr:colOff>
      <xdr:row>5</xdr:row>
      <xdr:rowOff>114300</xdr:rowOff>
    </xdr:to>
    <xdr:sp>
      <xdr:nvSpPr>
        <xdr:cNvPr id="36" name="Line 49"/>
        <xdr:cNvSpPr>
          <a:spLocks/>
        </xdr:cNvSpPr>
      </xdr:nvSpPr>
      <xdr:spPr>
        <a:xfrm flipH="1">
          <a:off x="7515225" y="2219325"/>
          <a:ext cx="1657350" cy="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1</xdr:row>
      <xdr:rowOff>66675</xdr:rowOff>
    </xdr:from>
    <xdr:to>
      <xdr:col>10</xdr:col>
      <xdr:colOff>28575</xdr:colOff>
      <xdr:row>1</xdr:row>
      <xdr:rowOff>352425</xdr:rowOff>
    </xdr:to>
    <xdr:sp>
      <xdr:nvSpPr>
        <xdr:cNvPr id="37" name="AutoShape 28"/>
        <xdr:cNvSpPr>
          <a:spLocks/>
        </xdr:cNvSpPr>
      </xdr:nvSpPr>
      <xdr:spPr>
        <a:xfrm>
          <a:off x="5686425" y="1038225"/>
          <a:ext cx="1781175" cy="285750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180975</xdr:rowOff>
    </xdr:from>
    <xdr:to>
      <xdr:col>3</xdr:col>
      <xdr:colOff>219075</xdr:colOff>
      <xdr:row>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095375"/>
          <a:ext cx="5524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1</xdr:row>
      <xdr:rowOff>180975</xdr:rowOff>
    </xdr:from>
    <xdr:to>
      <xdr:col>5</xdr:col>
      <xdr:colOff>123825</xdr:colOff>
      <xdr:row>1</xdr:row>
      <xdr:rowOff>333375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1095375"/>
          <a:ext cx="952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</xdr:colOff>
      <xdr:row>1</xdr:row>
      <xdr:rowOff>47625</xdr:rowOff>
    </xdr:from>
    <xdr:to>
      <xdr:col>12</xdr:col>
      <xdr:colOff>1104900</xdr:colOff>
      <xdr:row>1</xdr:row>
      <xdr:rowOff>447675</xdr:rowOff>
    </xdr:to>
    <xdr:sp>
      <xdr:nvSpPr>
        <xdr:cNvPr id="3" name="AutoShape 3"/>
        <xdr:cNvSpPr>
          <a:spLocks/>
        </xdr:cNvSpPr>
      </xdr:nvSpPr>
      <xdr:spPr>
        <a:xfrm>
          <a:off x="5010150" y="962025"/>
          <a:ext cx="2190750" cy="400050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971550</xdr:colOff>
      <xdr:row>1</xdr:row>
      <xdr:rowOff>9525</xdr:rowOff>
    </xdr:from>
    <xdr:to>
      <xdr:col>25</xdr:col>
      <xdr:colOff>0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8772525" y="923925"/>
          <a:ext cx="10144125" cy="819150"/>
        </a:xfrm>
        <a:prstGeom prst="round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25</xdr:col>
      <xdr:colOff>0</xdr:colOff>
      <xdr:row>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791575" y="2105025"/>
          <a:ext cx="10125075" cy="952500"/>
        </a:xfrm>
        <a:prstGeom prst="round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12</xdr:row>
      <xdr:rowOff>295275</xdr:rowOff>
    </xdr:from>
    <xdr:to>
      <xdr:col>25</xdr:col>
      <xdr:colOff>0</xdr:colOff>
      <xdr:row>14</xdr:row>
      <xdr:rowOff>66675</xdr:rowOff>
    </xdr:to>
    <xdr:sp>
      <xdr:nvSpPr>
        <xdr:cNvPr id="6" name="AutoShape 6"/>
        <xdr:cNvSpPr>
          <a:spLocks/>
        </xdr:cNvSpPr>
      </xdr:nvSpPr>
      <xdr:spPr>
        <a:xfrm>
          <a:off x="8810625" y="4933950"/>
          <a:ext cx="10106025" cy="476250"/>
        </a:xfrm>
        <a:prstGeom prst="round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14</xdr:row>
      <xdr:rowOff>304800</xdr:rowOff>
    </xdr:from>
    <xdr:to>
      <xdr:col>25</xdr:col>
      <xdr:colOff>0</xdr:colOff>
      <xdr:row>16</xdr:row>
      <xdr:rowOff>66675</xdr:rowOff>
    </xdr:to>
    <xdr:sp>
      <xdr:nvSpPr>
        <xdr:cNvPr id="7" name="AutoShape 7"/>
        <xdr:cNvSpPr>
          <a:spLocks/>
        </xdr:cNvSpPr>
      </xdr:nvSpPr>
      <xdr:spPr>
        <a:xfrm>
          <a:off x="8810625" y="5648325"/>
          <a:ext cx="10106025" cy="466725"/>
        </a:xfrm>
        <a:prstGeom prst="round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16</xdr:row>
      <xdr:rowOff>304800</xdr:rowOff>
    </xdr:from>
    <xdr:to>
      <xdr:col>25</xdr:col>
      <xdr:colOff>0</xdr:colOff>
      <xdr:row>18</xdr:row>
      <xdr:rowOff>66675</xdr:rowOff>
    </xdr:to>
    <xdr:sp>
      <xdr:nvSpPr>
        <xdr:cNvPr id="8" name="AutoShape 8"/>
        <xdr:cNvSpPr>
          <a:spLocks/>
        </xdr:cNvSpPr>
      </xdr:nvSpPr>
      <xdr:spPr>
        <a:xfrm>
          <a:off x="8810625" y="6353175"/>
          <a:ext cx="10106025" cy="466725"/>
        </a:xfrm>
        <a:prstGeom prst="round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104775</xdr:rowOff>
    </xdr:from>
    <xdr:to>
      <xdr:col>25</xdr:col>
      <xdr:colOff>0</xdr:colOff>
      <xdr:row>11</xdr:row>
      <xdr:rowOff>114300</xdr:rowOff>
    </xdr:to>
    <xdr:sp>
      <xdr:nvSpPr>
        <xdr:cNvPr id="9" name="AutoShape 9"/>
        <xdr:cNvSpPr>
          <a:spLocks/>
        </xdr:cNvSpPr>
      </xdr:nvSpPr>
      <xdr:spPr>
        <a:xfrm>
          <a:off x="8810625" y="3162300"/>
          <a:ext cx="10106025" cy="1238250"/>
        </a:xfrm>
        <a:prstGeom prst="round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1257300</xdr:colOff>
      <xdr:row>1</xdr:row>
      <xdr:rowOff>257175</xdr:rowOff>
    </xdr:from>
    <xdr:to>
      <xdr:col>15</xdr:col>
      <xdr:colOff>0</xdr:colOff>
      <xdr:row>1</xdr:row>
      <xdr:rowOff>257175</xdr:rowOff>
    </xdr:to>
    <xdr:sp>
      <xdr:nvSpPr>
        <xdr:cNvPr id="10" name="Line 10"/>
        <xdr:cNvSpPr>
          <a:spLocks/>
        </xdr:cNvSpPr>
      </xdr:nvSpPr>
      <xdr:spPr>
        <a:xfrm flipH="1">
          <a:off x="7353300" y="1171575"/>
          <a:ext cx="1438275" cy="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28</xdr:row>
      <xdr:rowOff>314325</xdr:rowOff>
    </xdr:from>
    <xdr:to>
      <xdr:col>25</xdr:col>
      <xdr:colOff>0</xdr:colOff>
      <xdr:row>30</xdr:row>
      <xdr:rowOff>76200</xdr:rowOff>
    </xdr:to>
    <xdr:sp>
      <xdr:nvSpPr>
        <xdr:cNvPr id="11" name="AutoShape 11"/>
        <xdr:cNvSpPr>
          <a:spLocks/>
        </xdr:cNvSpPr>
      </xdr:nvSpPr>
      <xdr:spPr>
        <a:xfrm>
          <a:off x="8810625" y="10591800"/>
          <a:ext cx="10106025" cy="466725"/>
        </a:xfrm>
        <a:prstGeom prst="round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1181100</xdr:colOff>
      <xdr:row>5</xdr:row>
      <xdr:rowOff>257175</xdr:rowOff>
    </xdr:from>
    <xdr:to>
      <xdr:col>15</xdr:col>
      <xdr:colOff>0</xdr:colOff>
      <xdr:row>5</xdr:row>
      <xdr:rowOff>257175</xdr:rowOff>
    </xdr:to>
    <xdr:sp>
      <xdr:nvSpPr>
        <xdr:cNvPr id="12" name="Line 12"/>
        <xdr:cNvSpPr>
          <a:spLocks/>
        </xdr:cNvSpPr>
      </xdr:nvSpPr>
      <xdr:spPr>
        <a:xfrm flipH="1">
          <a:off x="7277100" y="2333625"/>
          <a:ext cx="1514475" cy="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2</xdr:row>
      <xdr:rowOff>76200</xdr:rowOff>
    </xdr:from>
    <xdr:to>
      <xdr:col>8</xdr:col>
      <xdr:colOff>114300</xdr:colOff>
      <xdr:row>5</xdr:row>
      <xdr:rowOff>409575</xdr:rowOff>
    </xdr:to>
    <xdr:sp>
      <xdr:nvSpPr>
        <xdr:cNvPr id="13" name="AutoShape 13"/>
        <xdr:cNvSpPr>
          <a:spLocks/>
        </xdr:cNvSpPr>
      </xdr:nvSpPr>
      <xdr:spPr>
        <a:xfrm>
          <a:off x="190500" y="1485900"/>
          <a:ext cx="4162425" cy="1000125"/>
        </a:xfrm>
        <a:prstGeom prst="roundRect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5</xdr:row>
      <xdr:rowOff>457200</xdr:rowOff>
    </xdr:from>
    <xdr:to>
      <xdr:col>8</xdr:col>
      <xdr:colOff>114300</xdr:colOff>
      <xdr:row>7</xdr:row>
      <xdr:rowOff>47625</xdr:rowOff>
    </xdr:to>
    <xdr:sp>
      <xdr:nvSpPr>
        <xdr:cNvPr id="14" name="AutoShape 14"/>
        <xdr:cNvSpPr>
          <a:spLocks/>
        </xdr:cNvSpPr>
      </xdr:nvSpPr>
      <xdr:spPr>
        <a:xfrm>
          <a:off x="190500" y="2533650"/>
          <a:ext cx="4162425" cy="571500"/>
        </a:xfrm>
        <a:prstGeom prst="roundRect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7</xdr:row>
      <xdr:rowOff>104775</xdr:rowOff>
    </xdr:from>
    <xdr:to>
      <xdr:col>3</xdr:col>
      <xdr:colOff>76200</xdr:colOff>
      <xdr:row>11</xdr:row>
      <xdr:rowOff>104775</xdr:rowOff>
    </xdr:to>
    <xdr:sp>
      <xdr:nvSpPr>
        <xdr:cNvPr id="15" name="AutoShape 15"/>
        <xdr:cNvSpPr>
          <a:spLocks/>
        </xdr:cNvSpPr>
      </xdr:nvSpPr>
      <xdr:spPr>
        <a:xfrm>
          <a:off x="219075" y="3162300"/>
          <a:ext cx="752475" cy="1228725"/>
        </a:xfrm>
        <a:prstGeom prst="roundRect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914400</xdr:colOff>
      <xdr:row>7</xdr:row>
      <xdr:rowOff>85725</xdr:rowOff>
    </xdr:from>
    <xdr:to>
      <xdr:col>13</xdr:col>
      <xdr:colOff>85725</xdr:colOff>
      <xdr:row>11</xdr:row>
      <xdr:rowOff>66675</xdr:rowOff>
    </xdr:to>
    <xdr:sp>
      <xdr:nvSpPr>
        <xdr:cNvPr id="16" name="AutoShape 16"/>
        <xdr:cNvSpPr>
          <a:spLocks/>
        </xdr:cNvSpPr>
      </xdr:nvSpPr>
      <xdr:spPr>
        <a:xfrm>
          <a:off x="6086475" y="3143250"/>
          <a:ext cx="1495425" cy="1209675"/>
        </a:xfrm>
        <a:prstGeom prst="roundRect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28</xdr:row>
      <xdr:rowOff>276225</xdr:rowOff>
    </xdr:from>
    <xdr:to>
      <xdr:col>13</xdr:col>
      <xdr:colOff>76200</xdr:colOff>
      <xdr:row>30</xdr:row>
      <xdr:rowOff>66675</xdr:rowOff>
    </xdr:to>
    <xdr:sp>
      <xdr:nvSpPr>
        <xdr:cNvPr id="17" name="AutoShape 17"/>
        <xdr:cNvSpPr>
          <a:spLocks/>
        </xdr:cNvSpPr>
      </xdr:nvSpPr>
      <xdr:spPr>
        <a:xfrm>
          <a:off x="219075" y="10553700"/>
          <a:ext cx="7353300" cy="495300"/>
        </a:xfrm>
        <a:prstGeom prst="roundRect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971550</xdr:colOff>
      <xdr:row>9</xdr:row>
      <xdr:rowOff>276225</xdr:rowOff>
    </xdr:from>
    <xdr:to>
      <xdr:col>14</xdr:col>
      <xdr:colOff>971550</xdr:colOff>
      <xdr:row>9</xdr:row>
      <xdr:rowOff>276225</xdr:rowOff>
    </xdr:to>
    <xdr:sp>
      <xdr:nvSpPr>
        <xdr:cNvPr id="18" name="Line 18"/>
        <xdr:cNvSpPr>
          <a:spLocks/>
        </xdr:cNvSpPr>
      </xdr:nvSpPr>
      <xdr:spPr>
        <a:xfrm>
          <a:off x="8772525" y="38576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5</xdr:row>
      <xdr:rowOff>66675</xdr:rowOff>
    </xdr:from>
    <xdr:to>
      <xdr:col>15</xdr:col>
      <xdr:colOff>19050</xdr:colOff>
      <xdr:row>9</xdr:row>
      <xdr:rowOff>190500</xdr:rowOff>
    </xdr:to>
    <xdr:sp>
      <xdr:nvSpPr>
        <xdr:cNvPr id="19" name="Freeform 19"/>
        <xdr:cNvSpPr>
          <a:spLocks/>
        </xdr:cNvSpPr>
      </xdr:nvSpPr>
      <xdr:spPr>
        <a:xfrm>
          <a:off x="4381500" y="2143125"/>
          <a:ext cx="4429125" cy="1628775"/>
        </a:xfrm>
        <a:custGeom>
          <a:pathLst>
            <a:path h="171" w="435">
              <a:moveTo>
                <a:pt x="435" y="171"/>
              </a:moveTo>
              <a:lnTo>
                <a:pt x="397" y="171"/>
              </a:lnTo>
              <a:lnTo>
                <a:pt x="397" y="0"/>
              </a:lnTo>
              <a:lnTo>
                <a:pt x="0" y="0"/>
              </a:lnTo>
            </a:path>
          </a:pathLst>
        </a:custGeom>
        <a:noFill/>
        <a:ln w="127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6</xdr:row>
      <xdr:rowOff>381000</xdr:rowOff>
    </xdr:from>
    <xdr:to>
      <xdr:col>15</xdr:col>
      <xdr:colOff>0</xdr:colOff>
      <xdr:row>13</xdr:row>
      <xdr:rowOff>180975</xdr:rowOff>
    </xdr:to>
    <xdr:sp>
      <xdr:nvSpPr>
        <xdr:cNvPr id="20" name="Freeform 20"/>
        <xdr:cNvSpPr>
          <a:spLocks/>
        </xdr:cNvSpPr>
      </xdr:nvSpPr>
      <xdr:spPr>
        <a:xfrm>
          <a:off x="4362450" y="2952750"/>
          <a:ext cx="4429125" cy="2219325"/>
        </a:xfrm>
        <a:custGeom>
          <a:pathLst>
            <a:path h="233" w="434">
              <a:moveTo>
                <a:pt x="434" y="233"/>
              </a:moveTo>
              <a:lnTo>
                <a:pt x="375" y="233"/>
              </a:lnTo>
              <a:lnTo>
                <a:pt x="375" y="0"/>
              </a:lnTo>
              <a:lnTo>
                <a:pt x="0" y="0"/>
              </a:lnTo>
            </a:path>
          </a:pathLst>
        </a:custGeom>
        <a:noFill/>
        <a:ln w="127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15</xdr:row>
      <xdr:rowOff>180975</xdr:rowOff>
    </xdr:from>
    <xdr:to>
      <xdr:col>15</xdr:col>
      <xdr:colOff>19050</xdr:colOff>
      <xdr:row>15</xdr:row>
      <xdr:rowOff>180975</xdr:rowOff>
    </xdr:to>
    <xdr:sp>
      <xdr:nvSpPr>
        <xdr:cNvPr id="21" name="Line 21"/>
        <xdr:cNvSpPr>
          <a:spLocks/>
        </xdr:cNvSpPr>
      </xdr:nvSpPr>
      <xdr:spPr>
        <a:xfrm>
          <a:off x="8810625" y="58769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10</xdr:row>
      <xdr:rowOff>104775</xdr:rowOff>
    </xdr:from>
    <xdr:to>
      <xdr:col>15</xdr:col>
      <xdr:colOff>19050</xdr:colOff>
      <xdr:row>15</xdr:row>
      <xdr:rowOff>190500</xdr:rowOff>
    </xdr:to>
    <xdr:sp>
      <xdr:nvSpPr>
        <xdr:cNvPr id="22" name="Line 22"/>
        <xdr:cNvSpPr>
          <a:spLocks/>
        </xdr:cNvSpPr>
      </xdr:nvSpPr>
      <xdr:spPr>
        <a:xfrm flipH="1" flipV="1">
          <a:off x="1000125" y="4038600"/>
          <a:ext cx="7810500" cy="184785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752475</xdr:colOff>
      <xdr:row>11</xdr:row>
      <xdr:rowOff>114300</xdr:rowOff>
    </xdr:from>
    <xdr:to>
      <xdr:col>15</xdr:col>
      <xdr:colOff>19050</xdr:colOff>
      <xdr:row>17</xdr:row>
      <xdr:rowOff>200025</xdr:rowOff>
    </xdr:to>
    <xdr:sp>
      <xdr:nvSpPr>
        <xdr:cNvPr id="23" name="Line 23"/>
        <xdr:cNvSpPr>
          <a:spLocks/>
        </xdr:cNvSpPr>
      </xdr:nvSpPr>
      <xdr:spPr>
        <a:xfrm flipH="1" flipV="1">
          <a:off x="6848475" y="4400550"/>
          <a:ext cx="1962150" cy="2200275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29</xdr:row>
      <xdr:rowOff>200025</xdr:rowOff>
    </xdr:from>
    <xdr:to>
      <xdr:col>15</xdr:col>
      <xdr:colOff>57150</xdr:colOff>
      <xdr:row>29</xdr:row>
      <xdr:rowOff>200025</xdr:rowOff>
    </xdr:to>
    <xdr:sp>
      <xdr:nvSpPr>
        <xdr:cNvPr id="24" name="Line 24"/>
        <xdr:cNvSpPr>
          <a:spLocks/>
        </xdr:cNvSpPr>
      </xdr:nvSpPr>
      <xdr:spPr>
        <a:xfrm flipH="1">
          <a:off x="7572375" y="10829925"/>
          <a:ext cx="1276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29</xdr:row>
      <xdr:rowOff>200025</xdr:rowOff>
    </xdr:from>
    <xdr:to>
      <xdr:col>15</xdr:col>
      <xdr:colOff>19050</xdr:colOff>
      <xdr:row>29</xdr:row>
      <xdr:rowOff>200025</xdr:rowOff>
    </xdr:to>
    <xdr:sp>
      <xdr:nvSpPr>
        <xdr:cNvPr id="25" name="Line 25"/>
        <xdr:cNvSpPr>
          <a:spLocks/>
        </xdr:cNvSpPr>
      </xdr:nvSpPr>
      <xdr:spPr>
        <a:xfrm flipH="1">
          <a:off x="7572375" y="10829925"/>
          <a:ext cx="1238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29</xdr:row>
      <xdr:rowOff>219075</xdr:rowOff>
    </xdr:from>
    <xdr:to>
      <xdr:col>15</xdr:col>
      <xdr:colOff>0</xdr:colOff>
      <xdr:row>29</xdr:row>
      <xdr:rowOff>219075</xdr:rowOff>
    </xdr:to>
    <xdr:sp>
      <xdr:nvSpPr>
        <xdr:cNvPr id="26" name="Line 26"/>
        <xdr:cNvSpPr>
          <a:spLocks/>
        </xdr:cNvSpPr>
      </xdr:nvSpPr>
      <xdr:spPr>
        <a:xfrm flipH="1">
          <a:off x="7572375" y="10848975"/>
          <a:ext cx="1219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29</xdr:row>
      <xdr:rowOff>228600</xdr:rowOff>
    </xdr:from>
    <xdr:to>
      <xdr:col>15</xdr:col>
      <xdr:colOff>19050</xdr:colOff>
      <xdr:row>29</xdr:row>
      <xdr:rowOff>228600</xdr:rowOff>
    </xdr:to>
    <xdr:sp>
      <xdr:nvSpPr>
        <xdr:cNvPr id="27" name="Line 27"/>
        <xdr:cNvSpPr>
          <a:spLocks/>
        </xdr:cNvSpPr>
      </xdr:nvSpPr>
      <xdr:spPr>
        <a:xfrm flipH="1">
          <a:off x="7581900" y="10858500"/>
          <a:ext cx="1228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29</xdr:row>
      <xdr:rowOff>200025</xdr:rowOff>
    </xdr:from>
    <xdr:to>
      <xdr:col>14</xdr:col>
      <xdr:colOff>933450</xdr:colOff>
      <xdr:row>29</xdr:row>
      <xdr:rowOff>200025</xdr:rowOff>
    </xdr:to>
    <xdr:sp>
      <xdr:nvSpPr>
        <xdr:cNvPr id="28" name="Line 28"/>
        <xdr:cNvSpPr>
          <a:spLocks/>
        </xdr:cNvSpPr>
      </xdr:nvSpPr>
      <xdr:spPr>
        <a:xfrm flipH="1">
          <a:off x="7581900" y="10829925"/>
          <a:ext cx="1152525" cy="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1295400</xdr:colOff>
      <xdr:row>0</xdr:row>
      <xdr:rowOff>704850</xdr:rowOff>
    </xdr:from>
    <xdr:to>
      <xdr:col>13</xdr:col>
      <xdr:colOff>257175</xdr:colOff>
      <xdr:row>1</xdr:row>
      <xdr:rowOff>180975</xdr:rowOff>
    </xdr:to>
    <xdr:grpSp>
      <xdr:nvGrpSpPr>
        <xdr:cNvPr id="29" name="Group 29"/>
        <xdr:cNvGrpSpPr>
          <a:grpSpLocks/>
        </xdr:cNvGrpSpPr>
      </xdr:nvGrpSpPr>
      <xdr:grpSpPr>
        <a:xfrm>
          <a:off x="7391400" y="704850"/>
          <a:ext cx="361950" cy="390525"/>
          <a:chOff x="753" y="77"/>
          <a:chExt cx="37" cy="40"/>
        </a:xfrm>
        <a:solidFill>
          <a:srgbClr val="FFFFFF"/>
        </a:solidFill>
      </xdr:grpSpPr>
      <xdr:sp>
        <xdr:nvSpPr>
          <xdr:cNvPr id="30" name="Oval 30" descr="1"/>
          <xdr:cNvSpPr>
            <a:spLocks/>
          </xdr:cNvSpPr>
        </xdr:nvSpPr>
        <xdr:spPr>
          <a:xfrm>
            <a:off x="753" y="77"/>
            <a:ext cx="33" cy="34"/>
          </a:xfrm>
          <a:prstGeom prst="ellipse">
            <a:avLst/>
          </a:prstGeom>
          <a:solidFill>
            <a:srgbClr val="FF9900">
              <a:alpha val="82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Text Box 31"/>
          <xdr:cNvSpPr txBox="1">
            <a:spLocks noChangeArrowheads="1"/>
          </xdr:cNvSpPr>
        </xdr:nvSpPr>
        <xdr:spPr>
          <a:xfrm>
            <a:off x="760" y="80"/>
            <a:ext cx="30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7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</a:p>
        </xdr:txBody>
      </xdr:sp>
    </xdr:grpSp>
    <xdr:clientData/>
  </xdr:twoCellAnchor>
  <xdr:twoCellAnchor>
    <xdr:from>
      <xdr:col>12</xdr:col>
      <xdr:colOff>676275</xdr:colOff>
      <xdr:row>5</xdr:row>
      <xdr:rowOff>85725</xdr:rowOff>
    </xdr:from>
    <xdr:to>
      <xdr:col>12</xdr:col>
      <xdr:colOff>1028700</xdr:colOff>
      <xdr:row>5</xdr:row>
      <xdr:rowOff>466725</xdr:rowOff>
    </xdr:to>
    <xdr:grpSp>
      <xdr:nvGrpSpPr>
        <xdr:cNvPr id="32" name="Group 32"/>
        <xdr:cNvGrpSpPr>
          <a:grpSpLocks/>
        </xdr:cNvGrpSpPr>
      </xdr:nvGrpSpPr>
      <xdr:grpSpPr>
        <a:xfrm>
          <a:off x="6772275" y="2162175"/>
          <a:ext cx="352425" cy="381000"/>
          <a:chOff x="753" y="77"/>
          <a:chExt cx="37" cy="40"/>
        </a:xfrm>
        <a:solidFill>
          <a:srgbClr val="FFFFFF"/>
        </a:solidFill>
      </xdr:grpSpPr>
      <xdr:sp>
        <xdr:nvSpPr>
          <xdr:cNvPr id="33" name="Oval 33" descr="1"/>
          <xdr:cNvSpPr>
            <a:spLocks/>
          </xdr:cNvSpPr>
        </xdr:nvSpPr>
        <xdr:spPr>
          <a:xfrm>
            <a:off x="753" y="77"/>
            <a:ext cx="33" cy="34"/>
          </a:xfrm>
          <a:prstGeom prst="ellipse">
            <a:avLst/>
          </a:prstGeom>
          <a:solidFill>
            <a:srgbClr val="FF9900">
              <a:alpha val="82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Text Box 34"/>
          <xdr:cNvSpPr txBox="1">
            <a:spLocks noChangeArrowheads="1"/>
          </xdr:cNvSpPr>
        </xdr:nvSpPr>
        <xdr:spPr>
          <a:xfrm>
            <a:off x="760" y="80"/>
            <a:ext cx="30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7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</a:p>
        </xdr:txBody>
      </xdr:sp>
    </xdr:grpSp>
    <xdr:clientData/>
  </xdr:twoCellAnchor>
  <xdr:twoCellAnchor>
    <xdr:from>
      <xdr:col>7</xdr:col>
      <xdr:colOff>295275</xdr:colOff>
      <xdr:row>4</xdr:row>
      <xdr:rowOff>123825</xdr:rowOff>
    </xdr:from>
    <xdr:to>
      <xdr:col>7</xdr:col>
      <xdr:colOff>647700</xdr:colOff>
      <xdr:row>5</xdr:row>
      <xdr:rowOff>257175</xdr:rowOff>
    </xdr:to>
    <xdr:grpSp>
      <xdr:nvGrpSpPr>
        <xdr:cNvPr id="35" name="Group 35"/>
        <xdr:cNvGrpSpPr>
          <a:grpSpLocks/>
        </xdr:cNvGrpSpPr>
      </xdr:nvGrpSpPr>
      <xdr:grpSpPr>
        <a:xfrm>
          <a:off x="3857625" y="1952625"/>
          <a:ext cx="352425" cy="381000"/>
          <a:chOff x="753" y="77"/>
          <a:chExt cx="37" cy="40"/>
        </a:xfrm>
        <a:solidFill>
          <a:srgbClr val="FFFFFF"/>
        </a:solidFill>
      </xdr:grpSpPr>
      <xdr:sp>
        <xdr:nvSpPr>
          <xdr:cNvPr id="36" name="Oval 36" descr="1"/>
          <xdr:cNvSpPr>
            <a:spLocks/>
          </xdr:cNvSpPr>
        </xdr:nvSpPr>
        <xdr:spPr>
          <a:xfrm>
            <a:off x="753" y="77"/>
            <a:ext cx="33" cy="34"/>
          </a:xfrm>
          <a:prstGeom prst="ellipse">
            <a:avLst/>
          </a:prstGeom>
          <a:solidFill>
            <a:srgbClr val="FF9900">
              <a:alpha val="82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Text Box 37"/>
          <xdr:cNvSpPr txBox="1">
            <a:spLocks noChangeArrowheads="1"/>
          </xdr:cNvSpPr>
        </xdr:nvSpPr>
        <xdr:spPr>
          <a:xfrm>
            <a:off x="760" y="78"/>
            <a:ext cx="30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7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</a:p>
        </xdr:txBody>
      </xdr:sp>
    </xdr:grpSp>
    <xdr:clientData/>
  </xdr:twoCellAnchor>
  <xdr:twoCellAnchor>
    <xdr:from>
      <xdr:col>7</xdr:col>
      <xdr:colOff>295275</xdr:colOff>
      <xdr:row>6</xdr:row>
      <xdr:rowOff>47625</xdr:rowOff>
    </xdr:from>
    <xdr:to>
      <xdr:col>7</xdr:col>
      <xdr:colOff>657225</xdr:colOff>
      <xdr:row>6</xdr:row>
      <xdr:rowOff>428625</xdr:rowOff>
    </xdr:to>
    <xdr:grpSp>
      <xdr:nvGrpSpPr>
        <xdr:cNvPr id="38" name="Group 38"/>
        <xdr:cNvGrpSpPr>
          <a:grpSpLocks/>
        </xdr:cNvGrpSpPr>
      </xdr:nvGrpSpPr>
      <xdr:grpSpPr>
        <a:xfrm>
          <a:off x="3857625" y="2619375"/>
          <a:ext cx="361950" cy="381000"/>
          <a:chOff x="753" y="77"/>
          <a:chExt cx="37" cy="40"/>
        </a:xfrm>
        <a:solidFill>
          <a:srgbClr val="FFFFFF"/>
        </a:solidFill>
      </xdr:grpSpPr>
      <xdr:sp>
        <xdr:nvSpPr>
          <xdr:cNvPr id="39" name="Oval 39" descr="1"/>
          <xdr:cNvSpPr>
            <a:spLocks/>
          </xdr:cNvSpPr>
        </xdr:nvSpPr>
        <xdr:spPr>
          <a:xfrm>
            <a:off x="753" y="77"/>
            <a:ext cx="33" cy="34"/>
          </a:xfrm>
          <a:prstGeom prst="ellipse">
            <a:avLst/>
          </a:prstGeom>
          <a:solidFill>
            <a:srgbClr val="FF9900">
              <a:alpha val="82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Text Box 40"/>
          <xdr:cNvSpPr txBox="1">
            <a:spLocks noChangeArrowheads="1"/>
          </xdr:cNvSpPr>
        </xdr:nvSpPr>
        <xdr:spPr>
          <a:xfrm>
            <a:off x="760" y="80"/>
            <a:ext cx="30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7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4</a:t>
            </a:r>
          </a:p>
        </xdr:txBody>
      </xdr:sp>
    </xdr:grpSp>
    <xdr:clientData/>
  </xdr:twoCellAnchor>
  <xdr:twoCellAnchor>
    <xdr:from>
      <xdr:col>1</xdr:col>
      <xdr:colOff>123825</xdr:colOff>
      <xdr:row>11</xdr:row>
      <xdr:rowOff>161925</xdr:rowOff>
    </xdr:from>
    <xdr:to>
      <xdr:col>2</xdr:col>
      <xdr:colOff>180975</xdr:colOff>
      <xdr:row>12</xdr:row>
      <xdr:rowOff>190500</xdr:rowOff>
    </xdr:to>
    <xdr:grpSp>
      <xdr:nvGrpSpPr>
        <xdr:cNvPr id="41" name="Group 41"/>
        <xdr:cNvGrpSpPr>
          <a:grpSpLocks/>
        </xdr:cNvGrpSpPr>
      </xdr:nvGrpSpPr>
      <xdr:grpSpPr>
        <a:xfrm>
          <a:off x="428625" y="4448175"/>
          <a:ext cx="352425" cy="381000"/>
          <a:chOff x="753" y="77"/>
          <a:chExt cx="37" cy="40"/>
        </a:xfrm>
        <a:solidFill>
          <a:srgbClr val="FFFFFF"/>
        </a:solidFill>
      </xdr:grpSpPr>
      <xdr:sp>
        <xdr:nvSpPr>
          <xdr:cNvPr id="42" name="Oval 42" descr="1"/>
          <xdr:cNvSpPr>
            <a:spLocks/>
          </xdr:cNvSpPr>
        </xdr:nvSpPr>
        <xdr:spPr>
          <a:xfrm>
            <a:off x="753" y="77"/>
            <a:ext cx="33" cy="34"/>
          </a:xfrm>
          <a:prstGeom prst="ellipse">
            <a:avLst/>
          </a:prstGeom>
          <a:solidFill>
            <a:srgbClr val="FF9900">
              <a:alpha val="82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Text Box 43"/>
          <xdr:cNvSpPr txBox="1">
            <a:spLocks noChangeArrowheads="1"/>
          </xdr:cNvSpPr>
        </xdr:nvSpPr>
        <xdr:spPr>
          <a:xfrm>
            <a:off x="758" y="78"/>
            <a:ext cx="32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7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5</a:t>
            </a:r>
          </a:p>
        </xdr:txBody>
      </xdr:sp>
    </xdr:grpSp>
    <xdr:clientData/>
  </xdr:twoCellAnchor>
  <xdr:twoCellAnchor>
    <xdr:from>
      <xdr:col>12</xdr:col>
      <xdr:colOff>257175</xdr:colOff>
      <xdr:row>11</xdr:row>
      <xdr:rowOff>142875</xdr:rowOff>
    </xdr:from>
    <xdr:to>
      <xdr:col>12</xdr:col>
      <xdr:colOff>609600</xdr:colOff>
      <xdr:row>12</xdr:row>
      <xdr:rowOff>161925</xdr:rowOff>
    </xdr:to>
    <xdr:grpSp>
      <xdr:nvGrpSpPr>
        <xdr:cNvPr id="44" name="Group 44"/>
        <xdr:cNvGrpSpPr>
          <a:grpSpLocks/>
        </xdr:cNvGrpSpPr>
      </xdr:nvGrpSpPr>
      <xdr:grpSpPr>
        <a:xfrm>
          <a:off x="6353175" y="4429125"/>
          <a:ext cx="352425" cy="371475"/>
          <a:chOff x="753" y="77"/>
          <a:chExt cx="37" cy="40"/>
        </a:xfrm>
        <a:solidFill>
          <a:srgbClr val="FFFFFF"/>
        </a:solidFill>
      </xdr:grpSpPr>
      <xdr:sp>
        <xdr:nvSpPr>
          <xdr:cNvPr id="45" name="Oval 45" descr="1"/>
          <xdr:cNvSpPr>
            <a:spLocks/>
          </xdr:cNvSpPr>
        </xdr:nvSpPr>
        <xdr:spPr>
          <a:xfrm>
            <a:off x="753" y="77"/>
            <a:ext cx="33" cy="34"/>
          </a:xfrm>
          <a:prstGeom prst="ellipse">
            <a:avLst/>
          </a:prstGeom>
          <a:solidFill>
            <a:srgbClr val="FF9900">
              <a:alpha val="82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Text Box 46"/>
          <xdr:cNvSpPr txBox="1">
            <a:spLocks noChangeArrowheads="1"/>
          </xdr:cNvSpPr>
        </xdr:nvSpPr>
        <xdr:spPr>
          <a:xfrm>
            <a:off x="760" y="78"/>
            <a:ext cx="30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7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6</a:t>
            </a:r>
          </a:p>
        </xdr:txBody>
      </xdr:sp>
    </xdr:grpSp>
    <xdr:clientData/>
  </xdr:twoCellAnchor>
  <xdr:twoCellAnchor>
    <xdr:from>
      <xdr:col>12</xdr:col>
      <xdr:colOff>962025</xdr:colOff>
      <xdr:row>27</xdr:row>
      <xdr:rowOff>190500</xdr:rowOff>
    </xdr:from>
    <xdr:to>
      <xdr:col>12</xdr:col>
      <xdr:colOff>1314450</xdr:colOff>
      <xdr:row>28</xdr:row>
      <xdr:rowOff>219075</xdr:rowOff>
    </xdr:to>
    <xdr:grpSp>
      <xdr:nvGrpSpPr>
        <xdr:cNvPr id="47" name="Group 47"/>
        <xdr:cNvGrpSpPr>
          <a:grpSpLocks/>
        </xdr:cNvGrpSpPr>
      </xdr:nvGrpSpPr>
      <xdr:grpSpPr>
        <a:xfrm>
          <a:off x="7058025" y="10115550"/>
          <a:ext cx="352425" cy="381000"/>
          <a:chOff x="753" y="77"/>
          <a:chExt cx="37" cy="40"/>
        </a:xfrm>
        <a:solidFill>
          <a:srgbClr val="FFFFFF"/>
        </a:solidFill>
      </xdr:grpSpPr>
      <xdr:sp>
        <xdr:nvSpPr>
          <xdr:cNvPr id="48" name="Oval 48" descr="1"/>
          <xdr:cNvSpPr>
            <a:spLocks/>
          </xdr:cNvSpPr>
        </xdr:nvSpPr>
        <xdr:spPr>
          <a:xfrm>
            <a:off x="753" y="77"/>
            <a:ext cx="33" cy="34"/>
          </a:xfrm>
          <a:prstGeom prst="ellipse">
            <a:avLst/>
          </a:prstGeom>
          <a:solidFill>
            <a:srgbClr val="FF9900">
              <a:alpha val="82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Text Box 49"/>
          <xdr:cNvSpPr txBox="1">
            <a:spLocks noChangeArrowheads="1"/>
          </xdr:cNvSpPr>
        </xdr:nvSpPr>
        <xdr:spPr>
          <a:xfrm>
            <a:off x="758" y="78"/>
            <a:ext cx="32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7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7</a:t>
            </a:r>
          </a:p>
        </xdr:txBody>
      </xdr:sp>
    </xdr:grpSp>
    <xdr:clientData/>
  </xdr:twoCellAnchor>
  <xdr:twoCellAnchor>
    <xdr:from>
      <xdr:col>10</xdr:col>
      <xdr:colOff>152400</xdr:colOff>
      <xdr:row>1</xdr:row>
      <xdr:rowOff>152400</xdr:rowOff>
    </xdr:from>
    <xdr:to>
      <xdr:col>11</xdr:col>
      <xdr:colOff>533400</xdr:colOff>
      <xdr:row>1</xdr:row>
      <xdr:rowOff>361950</xdr:rowOff>
    </xdr:to>
    <xdr:sp>
      <xdr:nvSpPr>
        <xdr:cNvPr id="50" name="Text Box 639"/>
        <xdr:cNvSpPr txBox="1">
          <a:spLocks noChangeArrowheads="1"/>
        </xdr:cNvSpPr>
      </xdr:nvSpPr>
      <xdr:spPr>
        <a:xfrm>
          <a:off x="5057775" y="1066800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請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38100</xdr:rowOff>
    </xdr:from>
    <xdr:to>
      <xdr:col>3</xdr:col>
      <xdr:colOff>1600200</xdr:colOff>
      <xdr:row>1</xdr:row>
      <xdr:rowOff>314325</xdr:rowOff>
    </xdr:to>
    <xdr:grpSp>
      <xdr:nvGrpSpPr>
        <xdr:cNvPr id="1" name="Group 18"/>
        <xdr:cNvGrpSpPr>
          <a:grpSpLocks/>
        </xdr:cNvGrpSpPr>
      </xdr:nvGrpSpPr>
      <xdr:grpSpPr>
        <a:xfrm>
          <a:off x="390525" y="1009650"/>
          <a:ext cx="3133725" cy="276225"/>
          <a:chOff x="41" y="106"/>
          <a:chExt cx="329" cy="30"/>
        </a:xfrm>
        <a:solidFill>
          <a:srgbClr val="FFFFFF"/>
        </a:solidFill>
      </xdr:grpSpPr>
      <xdr:pic>
        <xdr:nvPicPr>
          <xdr:cNvPr id="2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1" y="106"/>
            <a:ext cx="55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3" y="110"/>
            <a:ext cx="157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3" y="111"/>
            <a:ext cx="89" cy="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390525</xdr:colOff>
      <xdr:row>37</xdr:row>
      <xdr:rowOff>38100</xdr:rowOff>
    </xdr:from>
    <xdr:to>
      <xdr:col>3</xdr:col>
      <xdr:colOff>1600200</xdr:colOff>
      <xdr:row>37</xdr:row>
      <xdr:rowOff>314325</xdr:rowOff>
    </xdr:to>
    <xdr:grpSp>
      <xdr:nvGrpSpPr>
        <xdr:cNvPr id="5" name="Group 29"/>
        <xdr:cNvGrpSpPr>
          <a:grpSpLocks/>
        </xdr:cNvGrpSpPr>
      </xdr:nvGrpSpPr>
      <xdr:grpSpPr>
        <a:xfrm>
          <a:off x="390525" y="12211050"/>
          <a:ext cx="3133725" cy="276225"/>
          <a:chOff x="41" y="106"/>
          <a:chExt cx="329" cy="30"/>
        </a:xfrm>
        <a:solidFill>
          <a:srgbClr val="FFFFFF"/>
        </a:solidFill>
      </xdr:grpSpPr>
      <xdr:pic>
        <xdr:nvPicPr>
          <xdr:cNvPr id="6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1" y="106"/>
            <a:ext cx="55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3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3" y="110"/>
            <a:ext cx="157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3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3" y="111"/>
            <a:ext cx="89" cy="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152400</xdr:colOff>
      <xdr:row>0</xdr:row>
      <xdr:rowOff>942975</xdr:rowOff>
    </xdr:from>
    <xdr:to>
      <xdr:col>9</xdr:col>
      <xdr:colOff>171450</xdr:colOff>
      <xdr:row>2</xdr:row>
      <xdr:rowOff>9525</xdr:rowOff>
    </xdr:to>
    <xdr:sp>
      <xdr:nvSpPr>
        <xdr:cNvPr id="9" name="AutoShape 28"/>
        <xdr:cNvSpPr>
          <a:spLocks/>
        </xdr:cNvSpPr>
      </xdr:nvSpPr>
      <xdr:spPr>
        <a:xfrm>
          <a:off x="5191125" y="942975"/>
          <a:ext cx="1990725" cy="428625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1</xdr:row>
      <xdr:rowOff>104775</xdr:rowOff>
    </xdr:from>
    <xdr:to>
      <xdr:col>7</xdr:col>
      <xdr:colOff>390525</xdr:colOff>
      <xdr:row>1</xdr:row>
      <xdr:rowOff>304800</xdr:rowOff>
    </xdr:to>
    <xdr:sp>
      <xdr:nvSpPr>
        <xdr:cNvPr id="10" name="Text Box 166"/>
        <xdr:cNvSpPr txBox="1">
          <a:spLocks noChangeArrowheads="1"/>
        </xdr:cNvSpPr>
      </xdr:nvSpPr>
      <xdr:spPr>
        <a:xfrm>
          <a:off x="5210175" y="1076325"/>
          <a:ext cx="609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請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xdr:txBody>
    </xdr:sp>
    <xdr:clientData/>
  </xdr:twoCellAnchor>
  <xdr:twoCellAnchor>
    <xdr:from>
      <xdr:col>6</xdr:col>
      <xdr:colOff>152400</xdr:colOff>
      <xdr:row>36</xdr:row>
      <xdr:rowOff>942975</xdr:rowOff>
    </xdr:from>
    <xdr:to>
      <xdr:col>9</xdr:col>
      <xdr:colOff>171450</xdr:colOff>
      <xdr:row>38</xdr:row>
      <xdr:rowOff>9525</xdr:rowOff>
    </xdr:to>
    <xdr:sp>
      <xdr:nvSpPr>
        <xdr:cNvPr id="11" name="AutoShape 28"/>
        <xdr:cNvSpPr>
          <a:spLocks/>
        </xdr:cNvSpPr>
      </xdr:nvSpPr>
      <xdr:spPr>
        <a:xfrm>
          <a:off x="5191125" y="12144375"/>
          <a:ext cx="1990725" cy="428625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37</xdr:row>
      <xdr:rowOff>85725</xdr:rowOff>
    </xdr:from>
    <xdr:to>
      <xdr:col>8</xdr:col>
      <xdr:colOff>28575</xdr:colOff>
      <xdr:row>37</xdr:row>
      <xdr:rowOff>285750</xdr:rowOff>
    </xdr:to>
    <xdr:sp>
      <xdr:nvSpPr>
        <xdr:cNvPr id="12" name="Text Box 168"/>
        <xdr:cNvSpPr txBox="1">
          <a:spLocks noChangeArrowheads="1"/>
        </xdr:cNvSpPr>
      </xdr:nvSpPr>
      <xdr:spPr>
        <a:xfrm>
          <a:off x="5219700" y="12258675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請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xdr:txBody>
    </xdr:sp>
    <xdr:clientData/>
  </xdr:twoCellAnchor>
  <xdr:twoCellAnchor>
    <xdr:from>
      <xdr:col>11</xdr:col>
      <xdr:colOff>276225</xdr:colOff>
      <xdr:row>5</xdr:row>
      <xdr:rowOff>85725</xdr:rowOff>
    </xdr:from>
    <xdr:to>
      <xdr:col>18</xdr:col>
      <xdr:colOff>771525</xdr:colOff>
      <xdr:row>13</xdr:row>
      <xdr:rowOff>104775</xdr:rowOff>
    </xdr:to>
    <xdr:sp>
      <xdr:nvSpPr>
        <xdr:cNvPr id="13" name="角丸四角形 13"/>
        <xdr:cNvSpPr>
          <a:spLocks/>
        </xdr:cNvSpPr>
      </xdr:nvSpPr>
      <xdr:spPr>
        <a:xfrm>
          <a:off x="9305925" y="2190750"/>
          <a:ext cx="7429500" cy="1866900"/>
        </a:xfrm>
        <a:prstGeom prst="roundRect">
          <a:avLst/>
        </a:prstGeom>
        <a:solidFill>
          <a:srgbClr val="92D05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□の中に消費税の税率を入力してください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  5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　</a:t>
          </a:r>
          <a:r>
            <a:rPr lang="en-US" cap="none" sz="2000" b="0" i="0" u="none" baseline="0">
              <a:solidFill>
                <a:srgbClr val="000000"/>
              </a:solidFill>
            </a:rPr>
            <a:t>→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DD0806"/>
              </a:solidFill>
            </a:rPr>
            <a:t>0.05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を入力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  8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　</a:t>
          </a:r>
          <a:r>
            <a:rPr lang="en-US" cap="none" sz="2000" b="0" i="0" u="none" baseline="0">
              <a:solidFill>
                <a:srgbClr val="000000"/>
              </a:solidFill>
            </a:rPr>
            <a:t>→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DD0806"/>
              </a:solidFill>
            </a:rPr>
            <a:t>0.08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を入力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　</a:t>
          </a:r>
          <a:r>
            <a:rPr lang="en-US" cap="none" sz="2000" b="0" i="0" u="none" baseline="0">
              <a:solidFill>
                <a:srgbClr val="000000"/>
              </a:solidFill>
            </a:rPr>
            <a:t>→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DD0806"/>
              </a:solidFill>
            </a:rPr>
            <a:t>0.1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</a:t>
          </a:r>
        </a:p>
      </xdr:txBody>
    </xdr:sp>
    <xdr:clientData/>
  </xdr:twoCellAnchor>
  <xdr:twoCellAnchor>
    <xdr:from>
      <xdr:col>10</xdr:col>
      <xdr:colOff>1504950</xdr:colOff>
      <xdr:row>3</xdr:row>
      <xdr:rowOff>104775</xdr:rowOff>
    </xdr:from>
    <xdr:to>
      <xdr:col>19</xdr:col>
      <xdr:colOff>419100</xdr:colOff>
      <xdr:row>15</xdr:row>
      <xdr:rowOff>9525</xdr:rowOff>
    </xdr:to>
    <xdr:sp>
      <xdr:nvSpPr>
        <xdr:cNvPr id="14" name="角丸四角形吹き出し 14"/>
        <xdr:cNvSpPr>
          <a:spLocks/>
        </xdr:cNvSpPr>
      </xdr:nvSpPr>
      <xdr:spPr>
        <a:xfrm>
          <a:off x="8715375" y="1733550"/>
          <a:ext cx="8658225" cy="2733675"/>
        </a:xfrm>
        <a:prstGeom prst="wedgeRoundRectCallout">
          <a:avLst>
            <a:gd name="adj1" fmla="val -45495"/>
            <a:gd name="adj2" fmla="val -78745"/>
          </a:avLst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180975</xdr:rowOff>
    </xdr:from>
    <xdr:to>
      <xdr:col>2</xdr:col>
      <xdr:colOff>219075</xdr:colOff>
      <xdr:row>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095375"/>
          <a:ext cx="542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1</xdr:row>
      <xdr:rowOff>180975</xdr:rowOff>
    </xdr:from>
    <xdr:to>
      <xdr:col>4</xdr:col>
      <xdr:colOff>114300</xdr:colOff>
      <xdr:row>1</xdr:row>
      <xdr:rowOff>333375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1095375"/>
          <a:ext cx="942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31</xdr:row>
      <xdr:rowOff>180975</xdr:rowOff>
    </xdr:from>
    <xdr:to>
      <xdr:col>2</xdr:col>
      <xdr:colOff>228600</xdr:colOff>
      <xdr:row>31</xdr:row>
      <xdr:rowOff>295275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077700"/>
          <a:ext cx="552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31</xdr:row>
      <xdr:rowOff>180975</xdr:rowOff>
    </xdr:from>
    <xdr:to>
      <xdr:col>4</xdr:col>
      <xdr:colOff>104775</xdr:colOff>
      <xdr:row>31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12077700"/>
          <a:ext cx="933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61</xdr:row>
      <xdr:rowOff>180975</xdr:rowOff>
    </xdr:from>
    <xdr:to>
      <xdr:col>2</xdr:col>
      <xdr:colOff>228600</xdr:colOff>
      <xdr:row>61</xdr:row>
      <xdr:rowOff>295275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3060025"/>
          <a:ext cx="552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61</xdr:row>
      <xdr:rowOff>180975</xdr:rowOff>
    </xdr:from>
    <xdr:to>
      <xdr:col>4</xdr:col>
      <xdr:colOff>104775</xdr:colOff>
      <xdr:row>61</xdr:row>
      <xdr:rowOff>314325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23060025"/>
          <a:ext cx="933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1</xdr:row>
      <xdr:rowOff>28575</xdr:rowOff>
    </xdr:from>
    <xdr:to>
      <xdr:col>11</xdr:col>
      <xdr:colOff>1390650</xdr:colOff>
      <xdr:row>1</xdr:row>
      <xdr:rowOff>457200</xdr:rowOff>
    </xdr:to>
    <xdr:sp>
      <xdr:nvSpPr>
        <xdr:cNvPr id="7" name="AutoShape 28"/>
        <xdr:cNvSpPr>
          <a:spLocks/>
        </xdr:cNvSpPr>
      </xdr:nvSpPr>
      <xdr:spPr>
        <a:xfrm>
          <a:off x="5181600" y="942975"/>
          <a:ext cx="2000250" cy="428625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342900</xdr:colOff>
      <xdr:row>1</xdr:row>
      <xdr:rowOff>152400</xdr:rowOff>
    </xdr:from>
    <xdr:to>
      <xdr:col>11</xdr:col>
      <xdr:colOff>38100</xdr:colOff>
      <xdr:row>1</xdr:row>
      <xdr:rowOff>352425</xdr:rowOff>
    </xdr:to>
    <xdr:sp>
      <xdr:nvSpPr>
        <xdr:cNvPr id="8" name="Text Box 134"/>
        <xdr:cNvSpPr txBox="1">
          <a:spLocks noChangeArrowheads="1"/>
        </xdr:cNvSpPr>
      </xdr:nvSpPr>
      <xdr:spPr>
        <a:xfrm>
          <a:off x="5210175" y="1066800"/>
          <a:ext cx="619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請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xdr:txBody>
    </xdr:sp>
    <xdr:clientData/>
  </xdr:twoCellAnchor>
  <xdr:twoCellAnchor>
    <xdr:from>
      <xdr:col>10</xdr:col>
      <xdr:colOff>314325</xdr:colOff>
      <xdr:row>31</xdr:row>
      <xdr:rowOff>28575</xdr:rowOff>
    </xdr:from>
    <xdr:to>
      <xdr:col>11</xdr:col>
      <xdr:colOff>1390650</xdr:colOff>
      <xdr:row>31</xdr:row>
      <xdr:rowOff>457200</xdr:rowOff>
    </xdr:to>
    <xdr:sp>
      <xdr:nvSpPr>
        <xdr:cNvPr id="9" name="AutoShape 28"/>
        <xdr:cNvSpPr>
          <a:spLocks/>
        </xdr:cNvSpPr>
      </xdr:nvSpPr>
      <xdr:spPr>
        <a:xfrm>
          <a:off x="5181600" y="11925300"/>
          <a:ext cx="2000250" cy="428625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31</xdr:row>
      <xdr:rowOff>28575</xdr:rowOff>
    </xdr:from>
    <xdr:to>
      <xdr:col>11</xdr:col>
      <xdr:colOff>1390650</xdr:colOff>
      <xdr:row>31</xdr:row>
      <xdr:rowOff>457200</xdr:rowOff>
    </xdr:to>
    <xdr:sp>
      <xdr:nvSpPr>
        <xdr:cNvPr id="10" name="AutoShape 28"/>
        <xdr:cNvSpPr>
          <a:spLocks/>
        </xdr:cNvSpPr>
      </xdr:nvSpPr>
      <xdr:spPr>
        <a:xfrm>
          <a:off x="5181600" y="11925300"/>
          <a:ext cx="2000250" cy="428625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342900</xdr:colOff>
      <xdr:row>31</xdr:row>
      <xdr:rowOff>152400</xdr:rowOff>
    </xdr:from>
    <xdr:to>
      <xdr:col>11</xdr:col>
      <xdr:colOff>38100</xdr:colOff>
      <xdr:row>31</xdr:row>
      <xdr:rowOff>342900</xdr:rowOff>
    </xdr:to>
    <xdr:sp>
      <xdr:nvSpPr>
        <xdr:cNvPr id="11" name="Text Box 137"/>
        <xdr:cNvSpPr txBox="1">
          <a:spLocks noChangeArrowheads="1"/>
        </xdr:cNvSpPr>
      </xdr:nvSpPr>
      <xdr:spPr>
        <a:xfrm>
          <a:off x="5210175" y="12049125"/>
          <a:ext cx="619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請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xdr:txBody>
    </xdr:sp>
    <xdr:clientData/>
  </xdr:twoCellAnchor>
  <xdr:twoCellAnchor>
    <xdr:from>
      <xdr:col>10</xdr:col>
      <xdr:colOff>314325</xdr:colOff>
      <xdr:row>61</xdr:row>
      <xdr:rowOff>28575</xdr:rowOff>
    </xdr:from>
    <xdr:to>
      <xdr:col>11</xdr:col>
      <xdr:colOff>1390650</xdr:colOff>
      <xdr:row>61</xdr:row>
      <xdr:rowOff>457200</xdr:rowOff>
    </xdr:to>
    <xdr:sp>
      <xdr:nvSpPr>
        <xdr:cNvPr id="12" name="AutoShape 28"/>
        <xdr:cNvSpPr>
          <a:spLocks/>
        </xdr:cNvSpPr>
      </xdr:nvSpPr>
      <xdr:spPr>
        <a:xfrm>
          <a:off x="5181600" y="22907625"/>
          <a:ext cx="2000250" cy="428625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342900</xdr:colOff>
      <xdr:row>61</xdr:row>
      <xdr:rowOff>152400</xdr:rowOff>
    </xdr:from>
    <xdr:to>
      <xdr:col>11</xdr:col>
      <xdr:colOff>38100</xdr:colOff>
      <xdr:row>61</xdr:row>
      <xdr:rowOff>352425</xdr:rowOff>
    </xdr:to>
    <xdr:sp>
      <xdr:nvSpPr>
        <xdr:cNvPr id="13" name="Text Box 139"/>
        <xdr:cNvSpPr txBox="1">
          <a:spLocks noChangeArrowheads="1"/>
        </xdr:cNvSpPr>
      </xdr:nvSpPr>
      <xdr:spPr>
        <a:xfrm>
          <a:off x="5210175" y="23031450"/>
          <a:ext cx="619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請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38100</xdr:rowOff>
    </xdr:from>
    <xdr:to>
      <xdr:col>3</xdr:col>
      <xdr:colOff>1600200</xdr:colOff>
      <xdr:row>1</xdr:row>
      <xdr:rowOff>314325</xdr:rowOff>
    </xdr:to>
    <xdr:grpSp>
      <xdr:nvGrpSpPr>
        <xdr:cNvPr id="1" name="Group 15"/>
        <xdr:cNvGrpSpPr>
          <a:grpSpLocks/>
        </xdr:cNvGrpSpPr>
      </xdr:nvGrpSpPr>
      <xdr:grpSpPr>
        <a:xfrm>
          <a:off x="390525" y="1009650"/>
          <a:ext cx="3133725" cy="276225"/>
          <a:chOff x="41" y="106"/>
          <a:chExt cx="329" cy="30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1" y="106"/>
            <a:ext cx="55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3" y="110"/>
            <a:ext cx="157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3" y="111"/>
            <a:ext cx="89" cy="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390525</xdr:colOff>
      <xdr:row>37</xdr:row>
      <xdr:rowOff>38100</xdr:rowOff>
    </xdr:from>
    <xdr:to>
      <xdr:col>3</xdr:col>
      <xdr:colOff>1600200</xdr:colOff>
      <xdr:row>37</xdr:row>
      <xdr:rowOff>314325</xdr:rowOff>
    </xdr:to>
    <xdr:grpSp>
      <xdr:nvGrpSpPr>
        <xdr:cNvPr id="5" name="Group 16"/>
        <xdr:cNvGrpSpPr>
          <a:grpSpLocks/>
        </xdr:cNvGrpSpPr>
      </xdr:nvGrpSpPr>
      <xdr:grpSpPr>
        <a:xfrm>
          <a:off x="390525" y="12211050"/>
          <a:ext cx="3133725" cy="276225"/>
          <a:chOff x="41" y="106"/>
          <a:chExt cx="329" cy="30"/>
        </a:xfrm>
        <a:solidFill>
          <a:srgbClr val="FFFFFF"/>
        </a:solidFill>
      </xdr:grpSpPr>
      <xdr:pic>
        <xdr:nvPicPr>
          <xdr:cNvPr id="6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1" y="106"/>
            <a:ext cx="55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3" y="110"/>
            <a:ext cx="157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1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3" y="111"/>
            <a:ext cx="89" cy="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390525</xdr:colOff>
      <xdr:row>73</xdr:row>
      <xdr:rowOff>38100</xdr:rowOff>
    </xdr:from>
    <xdr:to>
      <xdr:col>3</xdr:col>
      <xdr:colOff>1600200</xdr:colOff>
      <xdr:row>73</xdr:row>
      <xdr:rowOff>314325</xdr:rowOff>
    </xdr:to>
    <xdr:grpSp>
      <xdr:nvGrpSpPr>
        <xdr:cNvPr id="9" name="Group 21"/>
        <xdr:cNvGrpSpPr>
          <a:grpSpLocks/>
        </xdr:cNvGrpSpPr>
      </xdr:nvGrpSpPr>
      <xdr:grpSpPr>
        <a:xfrm>
          <a:off x="390525" y="23402925"/>
          <a:ext cx="3133725" cy="276225"/>
          <a:chOff x="41" y="106"/>
          <a:chExt cx="329" cy="30"/>
        </a:xfrm>
        <a:solidFill>
          <a:srgbClr val="FFFFFF"/>
        </a:solidFill>
      </xdr:grpSpPr>
      <xdr:pic>
        <xdr:nvPicPr>
          <xdr:cNvPr id="10" name="Picture 2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1" y="106"/>
            <a:ext cx="55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2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3" y="110"/>
            <a:ext cx="157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2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3" y="111"/>
            <a:ext cx="89" cy="2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152400</xdr:colOff>
      <xdr:row>0</xdr:row>
      <xdr:rowOff>942975</xdr:rowOff>
    </xdr:from>
    <xdr:to>
      <xdr:col>9</xdr:col>
      <xdr:colOff>171450</xdr:colOff>
      <xdr:row>2</xdr:row>
      <xdr:rowOff>9525</xdr:rowOff>
    </xdr:to>
    <xdr:sp>
      <xdr:nvSpPr>
        <xdr:cNvPr id="13" name="AutoShape 28"/>
        <xdr:cNvSpPr>
          <a:spLocks/>
        </xdr:cNvSpPr>
      </xdr:nvSpPr>
      <xdr:spPr>
        <a:xfrm>
          <a:off x="5191125" y="942975"/>
          <a:ext cx="1990725" cy="428625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1</xdr:row>
      <xdr:rowOff>104775</xdr:rowOff>
    </xdr:from>
    <xdr:to>
      <xdr:col>8</xdr:col>
      <xdr:colOff>76200</xdr:colOff>
      <xdr:row>1</xdr:row>
      <xdr:rowOff>304800</xdr:rowOff>
    </xdr:to>
    <xdr:sp>
      <xdr:nvSpPr>
        <xdr:cNvPr id="14" name="Text Box 234"/>
        <xdr:cNvSpPr txBox="1">
          <a:spLocks noChangeArrowheads="1"/>
        </xdr:cNvSpPr>
      </xdr:nvSpPr>
      <xdr:spPr>
        <a:xfrm>
          <a:off x="5286375" y="1076325"/>
          <a:ext cx="609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請求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xdr:txBody>
    </xdr:sp>
    <xdr:clientData/>
  </xdr:twoCellAnchor>
  <xdr:twoCellAnchor>
    <xdr:from>
      <xdr:col>6</xdr:col>
      <xdr:colOff>152400</xdr:colOff>
      <xdr:row>36</xdr:row>
      <xdr:rowOff>942975</xdr:rowOff>
    </xdr:from>
    <xdr:to>
      <xdr:col>9</xdr:col>
      <xdr:colOff>171450</xdr:colOff>
      <xdr:row>38</xdr:row>
      <xdr:rowOff>9525</xdr:rowOff>
    </xdr:to>
    <xdr:sp>
      <xdr:nvSpPr>
        <xdr:cNvPr id="15" name="AutoShape 28"/>
        <xdr:cNvSpPr>
          <a:spLocks/>
        </xdr:cNvSpPr>
      </xdr:nvSpPr>
      <xdr:spPr>
        <a:xfrm>
          <a:off x="5191125" y="12144375"/>
          <a:ext cx="1990725" cy="428625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37</xdr:row>
      <xdr:rowOff>85725</xdr:rowOff>
    </xdr:from>
    <xdr:to>
      <xdr:col>8</xdr:col>
      <xdr:colOff>28575</xdr:colOff>
      <xdr:row>37</xdr:row>
      <xdr:rowOff>285750</xdr:rowOff>
    </xdr:to>
    <xdr:sp>
      <xdr:nvSpPr>
        <xdr:cNvPr id="16" name="Text Box 236"/>
        <xdr:cNvSpPr txBox="1">
          <a:spLocks noChangeArrowheads="1"/>
        </xdr:cNvSpPr>
      </xdr:nvSpPr>
      <xdr:spPr>
        <a:xfrm>
          <a:off x="5219700" y="12258675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請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xdr:txBody>
    </xdr:sp>
    <xdr:clientData/>
  </xdr:twoCellAnchor>
  <xdr:twoCellAnchor>
    <xdr:from>
      <xdr:col>6</xdr:col>
      <xdr:colOff>152400</xdr:colOff>
      <xdr:row>72</xdr:row>
      <xdr:rowOff>942975</xdr:rowOff>
    </xdr:from>
    <xdr:to>
      <xdr:col>9</xdr:col>
      <xdr:colOff>171450</xdr:colOff>
      <xdr:row>74</xdr:row>
      <xdr:rowOff>9525</xdr:rowOff>
    </xdr:to>
    <xdr:sp>
      <xdr:nvSpPr>
        <xdr:cNvPr id="17" name="AutoShape 28"/>
        <xdr:cNvSpPr>
          <a:spLocks/>
        </xdr:cNvSpPr>
      </xdr:nvSpPr>
      <xdr:spPr>
        <a:xfrm>
          <a:off x="5191125" y="23336250"/>
          <a:ext cx="1990725" cy="428625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73</xdr:row>
      <xdr:rowOff>95250</xdr:rowOff>
    </xdr:from>
    <xdr:to>
      <xdr:col>8</xdr:col>
      <xdr:colOff>28575</xdr:colOff>
      <xdr:row>73</xdr:row>
      <xdr:rowOff>295275</xdr:rowOff>
    </xdr:to>
    <xdr:sp>
      <xdr:nvSpPr>
        <xdr:cNvPr id="18" name="Text Box 238"/>
        <xdr:cNvSpPr txBox="1">
          <a:spLocks noChangeArrowheads="1"/>
        </xdr:cNvSpPr>
      </xdr:nvSpPr>
      <xdr:spPr>
        <a:xfrm>
          <a:off x="5219700" y="23460075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請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xdr:txBody>
    </xdr:sp>
    <xdr:clientData/>
  </xdr:twoCellAnchor>
  <xdr:twoCellAnchor>
    <xdr:from>
      <xdr:col>10</xdr:col>
      <xdr:colOff>1143000</xdr:colOff>
      <xdr:row>3</xdr:row>
      <xdr:rowOff>0</xdr:rowOff>
    </xdr:from>
    <xdr:to>
      <xdr:col>19</xdr:col>
      <xdr:colOff>514350</xdr:colOff>
      <xdr:row>14</xdr:row>
      <xdr:rowOff>238125</xdr:rowOff>
    </xdr:to>
    <xdr:sp>
      <xdr:nvSpPr>
        <xdr:cNvPr id="19" name="角丸四角形吹き出し 2"/>
        <xdr:cNvSpPr>
          <a:spLocks/>
        </xdr:cNvSpPr>
      </xdr:nvSpPr>
      <xdr:spPr>
        <a:xfrm>
          <a:off x="8353425" y="1628775"/>
          <a:ext cx="8982075" cy="2733675"/>
        </a:xfrm>
        <a:prstGeom prst="wedgeRoundRectCallout">
          <a:avLst>
            <a:gd name="adj1" fmla="val -45722"/>
            <a:gd name="adj2" fmla="val -75291"/>
          </a:avLst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361950</xdr:colOff>
      <xdr:row>4</xdr:row>
      <xdr:rowOff>219075</xdr:rowOff>
    </xdr:from>
    <xdr:to>
      <xdr:col>18</xdr:col>
      <xdr:colOff>828675</xdr:colOff>
      <xdr:row>13</xdr:row>
      <xdr:rowOff>0</xdr:rowOff>
    </xdr:to>
    <xdr:sp>
      <xdr:nvSpPr>
        <xdr:cNvPr id="20" name="角丸四角形 3"/>
        <xdr:cNvSpPr>
          <a:spLocks/>
        </xdr:cNvSpPr>
      </xdr:nvSpPr>
      <xdr:spPr>
        <a:xfrm>
          <a:off x="9258300" y="2085975"/>
          <a:ext cx="7400925" cy="1866900"/>
        </a:xfrm>
        <a:prstGeom prst="roundRect">
          <a:avLst/>
        </a:prstGeom>
        <a:solidFill>
          <a:srgbClr val="92D05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消費税の税率を入力してください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  5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　</a:t>
          </a:r>
          <a:r>
            <a:rPr lang="en-US" cap="none" sz="2000" b="1" i="0" u="none" baseline="0">
              <a:solidFill>
                <a:srgbClr val="000000"/>
              </a:solidFill>
            </a:rPr>
            <a:t>→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DD0806"/>
              </a:solidFill>
            </a:rPr>
            <a:t>0.05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を入力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  8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　</a:t>
          </a:r>
          <a:r>
            <a:rPr lang="en-US" cap="none" sz="2000" b="1" i="0" u="none" baseline="0">
              <a:solidFill>
                <a:srgbClr val="000000"/>
              </a:solidFill>
            </a:rPr>
            <a:t>→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DD0806"/>
              </a:solidFill>
            </a:rPr>
            <a:t>0.08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を入力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10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　</a:t>
          </a:r>
          <a:r>
            <a:rPr lang="en-US" cap="none" sz="2000" b="1" i="0" u="none" baseline="0">
              <a:solidFill>
                <a:srgbClr val="000000"/>
              </a:solidFill>
            </a:rPr>
            <a:t>→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DD0806"/>
              </a:solidFill>
            </a:rPr>
            <a:t>0.1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180975</xdr:rowOff>
    </xdr:from>
    <xdr:to>
      <xdr:col>2</xdr:col>
      <xdr:colOff>228600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095375"/>
          <a:ext cx="552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1</xdr:row>
      <xdr:rowOff>180975</xdr:rowOff>
    </xdr:from>
    <xdr:to>
      <xdr:col>4</xdr:col>
      <xdr:colOff>123825</xdr:colOff>
      <xdr:row>1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1095375"/>
          <a:ext cx="952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31</xdr:row>
      <xdr:rowOff>180975</xdr:rowOff>
    </xdr:from>
    <xdr:to>
      <xdr:col>2</xdr:col>
      <xdr:colOff>228600</xdr:colOff>
      <xdr:row>31</xdr:row>
      <xdr:rowOff>295275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077700"/>
          <a:ext cx="552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31</xdr:row>
      <xdr:rowOff>180975</xdr:rowOff>
    </xdr:from>
    <xdr:to>
      <xdr:col>4</xdr:col>
      <xdr:colOff>104775</xdr:colOff>
      <xdr:row>31</xdr:row>
      <xdr:rowOff>342900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12077700"/>
          <a:ext cx="933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61</xdr:row>
      <xdr:rowOff>180975</xdr:rowOff>
    </xdr:from>
    <xdr:to>
      <xdr:col>2</xdr:col>
      <xdr:colOff>228600</xdr:colOff>
      <xdr:row>61</xdr:row>
      <xdr:rowOff>295275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3060025"/>
          <a:ext cx="552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61</xdr:row>
      <xdr:rowOff>180975</xdr:rowOff>
    </xdr:from>
    <xdr:to>
      <xdr:col>4</xdr:col>
      <xdr:colOff>104775</xdr:colOff>
      <xdr:row>61</xdr:row>
      <xdr:rowOff>342900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23060025"/>
          <a:ext cx="933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91</xdr:row>
      <xdr:rowOff>180975</xdr:rowOff>
    </xdr:from>
    <xdr:to>
      <xdr:col>2</xdr:col>
      <xdr:colOff>228600</xdr:colOff>
      <xdr:row>91</xdr:row>
      <xdr:rowOff>295275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4042350"/>
          <a:ext cx="552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91</xdr:row>
      <xdr:rowOff>180975</xdr:rowOff>
    </xdr:from>
    <xdr:to>
      <xdr:col>4</xdr:col>
      <xdr:colOff>104775</xdr:colOff>
      <xdr:row>91</xdr:row>
      <xdr:rowOff>342900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34042350"/>
          <a:ext cx="933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121</xdr:row>
      <xdr:rowOff>180975</xdr:rowOff>
    </xdr:from>
    <xdr:to>
      <xdr:col>2</xdr:col>
      <xdr:colOff>228600</xdr:colOff>
      <xdr:row>121</xdr:row>
      <xdr:rowOff>295275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5024675"/>
          <a:ext cx="552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121</xdr:row>
      <xdr:rowOff>180975</xdr:rowOff>
    </xdr:from>
    <xdr:to>
      <xdr:col>4</xdr:col>
      <xdr:colOff>104775</xdr:colOff>
      <xdr:row>121</xdr:row>
      <xdr:rowOff>333375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45024675"/>
          <a:ext cx="933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31</xdr:row>
      <xdr:rowOff>180975</xdr:rowOff>
    </xdr:from>
    <xdr:to>
      <xdr:col>2</xdr:col>
      <xdr:colOff>219075</xdr:colOff>
      <xdr:row>31</xdr:row>
      <xdr:rowOff>295275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077700"/>
          <a:ext cx="5524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1</xdr:row>
      <xdr:rowOff>28575</xdr:rowOff>
    </xdr:from>
    <xdr:to>
      <xdr:col>11</xdr:col>
      <xdr:colOff>1390650</xdr:colOff>
      <xdr:row>1</xdr:row>
      <xdr:rowOff>466725</xdr:rowOff>
    </xdr:to>
    <xdr:sp>
      <xdr:nvSpPr>
        <xdr:cNvPr id="12" name="AutoShape 28"/>
        <xdr:cNvSpPr>
          <a:spLocks/>
        </xdr:cNvSpPr>
      </xdr:nvSpPr>
      <xdr:spPr>
        <a:xfrm>
          <a:off x="5181600" y="942975"/>
          <a:ext cx="2000250" cy="438150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371475</xdr:colOff>
      <xdr:row>1</xdr:row>
      <xdr:rowOff>152400</xdr:rowOff>
    </xdr:from>
    <xdr:to>
      <xdr:col>11</xdr:col>
      <xdr:colOff>66675</xdr:colOff>
      <xdr:row>1</xdr:row>
      <xdr:rowOff>352425</xdr:rowOff>
    </xdr:to>
    <xdr:sp>
      <xdr:nvSpPr>
        <xdr:cNvPr id="13" name="Text Box 216"/>
        <xdr:cNvSpPr txBox="1">
          <a:spLocks noChangeArrowheads="1"/>
        </xdr:cNvSpPr>
      </xdr:nvSpPr>
      <xdr:spPr>
        <a:xfrm>
          <a:off x="5238750" y="1066800"/>
          <a:ext cx="619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請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xdr:txBody>
    </xdr:sp>
    <xdr:clientData/>
  </xdr:twoCellAnchor>
  <xdr:twoCellAnchor>
    <xdr:from>
      <xdr:col>10</xdr:col>
      <xdr:colOff>314325</xdr:colOff>
      <xdr:row>31</xdr:row>
      <xdr:rowOff>28575</xdr:rowOff>
    </xdr:from>
    <xdr:to>
      <xdr:col>11</xdr:col>
      <xdr:colOff>1390650</xdr:colOff>
      <xdr:row>31</xdr:row>
      <xdr:rowOff>457200</xdr:rowOff>
    </xdr:to>
    <xdr:sp>
      <xdr:nvSpPr>
        <xdr:cNvPr id="14" name="AutoShape 28"/>
        <xdr:cNvSpPr>
          <a:spLocks/>
        </xdr:cNvSpPr>
      </xdr:nvSpPr>
      <xdr:spPr>
        <a:xfrm>
          <a:off x="5181600" y="11925300"/>
          <a:ext cx="2000250" cy="428625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61</xdr:row>
      <xdr:rowOff>28575</xdr:rowOff>
    </xdr:from>
    <xdr:to>
      <xdr:col>11</xdr:col>
      <xdr:colOff>1390650</xdr:colOff>
      <xdr:row>61</xdr:row>
      <xdr:rowOff>457200</xdr:rowOff>
    </xdr:to>
    <xdr:sp>
      <xdr:nvSpPr>
        <xdr:cNvPr id="15" name="AutoShape 28"/>
        <xdr:cNvSpPr>
          <a:spLocks/>
        </xdr:cNvSpPr>
      </xdr:nvSpPr>
      <xdr:spPr>
        <a:xfrm>
          <a:off x="5181600" y="22907625"/>
          <a:ext cx="2000250" cy="428625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371475</xdr:colOff>
      <xdr:row>31</xdr:row>
      <xdr:rowOff>152400</xdr:rowOff>
    </xdr:from>
    <xdr:to>
      <xdr:col>11</xdr:col>
      <xdr:colOff>66675</xdr:colOff>
      <xdr:row>31</xdr:row>
      <xdr:rowOff>342900</xdr:rowOff>
    </xdr:to>
    <xdr:sp>
      <xdr:nvSpPr>
        <xdr:cNvPr id="16" name="Text Box 226"/>
        <xdr:cNvSpPr txBox="1">
          <a:spLocks noChangeArrowheads="1"/>
        </xdr:cNvSpPr>
      </xdr:nvSpPr>
      <xdr:spPr>
        <a:xfrm>
          <a:off x="5238750" y="12049125"/>
          <a:ext cx="619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請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xdr:txBody>
    </xdr:sp>
    <xdr:clientData/>
  </xdr:twoCellAnchor>
  <xdr:twoCellAnchor>
    <xdr:from>
      <xdr:col>10</xdr:col>
      <xdr:colOff>371475</xdr:colOff>
      <xdr:row>61</xdr:row>
      <xdr:rowOff>152400</xdr:rowOff>
    </xdr:from>
    <xdr:to>
      <xdr:col>11</xdr:col>
      <xdr:colOff>66675</xdr:colOff>
      <xdr:row>61</xdr:row>
      <xdr:rowOff>352425</xdr:rowOff>
    </xdr:to>
    <xdr:sp>
      <xdr:nvSpPr>
        <xdr:cNvPr id="17" name="Text Box 232"/>
        <xdr:cNvSpPr txBox="1">
          <a:spLocks noChangeArrowheads="1"/>
        </xdr:cNvSpPr>
      </xdr:nvSpPr>
      <xdr:spPr>
        <a:xfrm>
          <a:off x="5238750" y="23031450"/>
          <a:ext cx="619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請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xdr:txBody>
    </xdr:sp>
    <xdr:clientData/>
  </xdr:twoCellAnchor>
  <xdr:twoCellAnchor>
    <xdr:from>
      <xdr:col>10</xdr:col>
      <xdr:colOff>314325</xdr:colOff>
      <xdr:row>91</xdr:row>
      <xdr:rowOff>28575</xdr:rowOff>
    </xdr:from>
    <xdr:to>
      <xdr:col>11</xdr:col>
      <xdr:colOff>1390650</xdr:colOff>
      <xdr:row>91</xdr:row>
      <xdr:rowOff>466725</xdr:rowOff>
    </xdr:to>
    <xdr:sp>
      <xdr:nvSpPr>
        <xdr:cNvPr id="18" name="AutoShape 28"/>
        <xdr:cNvSpPr>
          <a:spLocks/>
        </xdr:cNvSpPr>
      </xdr:nvSpPr>
      <xdr:spPr>
        <a:xfrm>
          <a:off x="5181600" y="33889950"/>
          <a:ext cx="2000250" cy="438150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371475</xdr:colOff>
      <xdr:row>91</xdr:row>
      <xdr:rowOff>152400</xdr:rowOff>
    </xdr:from>
    <xdr:to>
      <xdr:col>11</xdr:col>
      <xdr:colOff>66675</xdr:colOff>
      <xdr:row>91</xdr:row>
      <xdr:rowOff>361950</xdr:rowOff>
    </xdr:to>
    <xdr:sp>
      <xdr:nvSpPr>
        <xdr:cNvPr id="19" name="Text Box 234"/>
        <xdr:cNvSpPr txBox="1">
          <a:spLocks noChangeArrowheads="1"/>
        </xdr:cNvSpPr>
      </xdr:nvSpPr>
      <xdr:spPr>
        <a:xfrm>
          <a:off x="5238750" y="34013775"/>
          <a:ext cx="619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請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xdr:txBody>
    </xdr:sp>
    <xdr:clientData/>
  </xdr:twoCellAnchor>
  <xdr:twoCellAnchor>
    <xdr:from>
      <xdr:col>10</xdr:col>
      <xdr:colOff>314325</xdr:colOff>
      <xdr:row>121</xdr:row>
      <xdr:rowOff>28575</xdr:rowOff>
    </xdr:from>
    <xdr:to>
      <xdr:col>11</xdr:col>
      <xdr:colOff>1390650</xdr:colOff>
      <xdr:row>121</xdr:row>
      <xdr:rowOff>466725</xdr:rowOff>
    </xdr:to>
    <xdr:sp>
      <xdr:nvSpPr>
        <xdr:cNvPr id="20" name="AutoShape 28"/>
        <xdr:cNvSpPr>
          <a:spLocks/>
        </xdr:cNvSpPr>
      </xdr:nvSpPr>
      <xdr:spPr>
        <a:xfrm>
          <a:off x="5181600" y="44872275"/>
          <a:ext cx="2000250" cy="438150"/>
        </a:xfrm>
        <a:prstGeom prst="round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371475</xdr:colOff>
      <xdr:row>121</xdr:row>
      <xdr:rowOff>152400</xdr:rowOff>
    </xdr:from>
    <xdr:to>
      <xdr:col>11</xdr:col>
      <xdr:colOff>66675</xdr:colOff>
      <xdr:row>121</xdr:row>
      <xdr:rowOff>352425</xdr:rowOff>
    </xdr:to>
    <xdr:sp>
      <xdr:nvSpPr>
        <xdr:cNvPr id="21" name="Text Box 236"/>
        <xdr:cNvSpPr txBox="1">
          <a:spLocks noChangeArrowheads="1"/>
        </xdr:cNvSpPr>
      </xdr:nvSpPr>
      <xdr:spPr>
        <a:xfrm>
          <a:off x="5238750" y="44996100"/>
          <a:ext cx="619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請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W36"/>
  <sheetViews>
    <sheetView showGridLines="0" showZeros="0" zoomScale="55" zoomScaleNormal="55" zoomScaleSheetLayoutView="55" zoomScalePageLayoutView="0" workbookViewId="0" topLeftCell="A1">
      <selection activeCell="S23" sqref="S23"/>
    </sheetView>
  </sheetViews>
  <sheetFormatPr defaultColWidth="9.00390625" defaultRowHeight="13.5"/>
  <cols>
    <col min="1" max="1" width="5.625" style="25" customWidth="1"/>
    <col min="2" max="2" width="10.00390625" style="25" customWidth="1"/>
    <col min="3" max="3" width="12.375" style="25" customWidth="1"/>
    <col min="4" max="4" width="2.875" style="25" bestFit="1" customWidth="1"/>
    <col min="5" max="5" width="21.875" style="25" customWidth="1"/>
    <col min="6" max="7" width="9.50390625" style="25" customWidth="1"/>
    <col min="8" max="9" width="5.125" style="25" customWidth="1"/>
    <col min="10" max="10" width="15.625" style="25" customWidth="1"/>
    <col min="11" max="11" width="2.625" style="25" customWidth="1"/>
    <col min="12" max="12" width="6.875" style="66" customWidth="1"/>
    <col min="13" max="13" width="13.00390625" style="66" customWidth="1"/>
    <col min="14" max="14" width="13.00390625" style="25" customWidth="1"/>
    <col min="15" max="15" width="11.50390625" style="25" bestFit="1" customWidth="1"/>
    <col min="16" max="21" width="13.00390625" style="25" customWidth="1"/>
    <col min="22" max="22" width="20.125" style="25" customWidth="1"/>
    <col min="23" max="16384" width="13.00390625" style="25" customWidth="1"/>
  </cols>
  <sheetData>
    <row r="1" spans="1:23" ht="76.5" customHeight="1">
      <c r="A1" s="12"/>
      <c r="B1" s="174" t="s">
        <v>83</v>
      </c>
      <c r="C1" s="174"/>
      <c r="D1" s="174"/>
      <c r="E1" s="174"/>
      <c r="F1" s="174"/>
      <c r="G1" s="174"/>
      <c r="H1" s="174"/>
      <c r="I1" s="174"/>
      <c r="J1" s="174"/>
      <c r="K1" s="174"/>
      <c r="L1" s="62"/>
      <c r="M1" s="144"/>
      <c r="N1" s="145"/>
      <c r="O1" s="145"/>
      <c r="P1" s="145"/>
      <c r="Q1" s="145"/>
      <c r="R1" s="145"/>
      <c r="S1" s="145"/>
      <c r="T1" s="145"/>
      <c r="U1" s="145"/>
      <c r="V1" s="145"/>
      <c r="W1" s="126"/>
    </row>
    <row r="2" spans="1:22" ht="30.75" customHeight="1" thickBot="1">
      <c r="A2" s="12"/>
      <c r="B2" s="176" t="s">
        <v>79</v>
      </c>
      <c r="C2" s="176"/>
      <c r="D2" s="176"/>
      <c r="E2" s="176"/>
      <c r="F2" s="176"/>
      <c r="G2" s="12"/>
      <c r="H2" s="164" t="s">
        <v>27</v>
      </c>
      <c r="I2" s="164"/>
      <c r="J2" s="120">
        <v>41729</v>
      </c>
      <c r="K2" s="121"/>
      <c r="L2" s="122"/>
      <c r="M2" s="63"/>
      <c r="N2" s="146" t="s">
        <v>119</v>
      </c>
      <c r="O2" s="146"/>
      <c r="P2" s="146"/>
      <c r="Q2" s="146"/>
      <c r="R2" s="146"/>
      <c r="S2" s="146"/>
      <c r="T2" s="146"/>
      <c r="U2" s="146"/>
      <c r="V2" s="146"/>
    </row>
    <row r="3" spans="1:22" ht="21" customHeight="1" thickTop="1">
      <c r="A3" s="12"/>
      <c r="B3" s="13"/>
      <c r="C3" s="13"/>
      <c r="D3" s="13"/>
      <c r="E3" s="13"/>
      <c r="F3" s="13"/>
      <c r="G3" s="14"/>
      <c r="H3" s="14"/>
      <c r="I3" s="14"/>
      <c r="J3" s="14"/>
      <c r="K3" s="14"/>
      <c r="L3" s="14"/>
      <c r="M3" s="63"/>
      <c r="N3" s="12" t="s">
        <v>120</v>
      </c>
      <c r="O3" s="12"/>
      <c r="P3" s="12"/>
      <c r="Q3" s="12"/>
      <c r="R3" s="12"/>
      <c r="S3" s="12"/>
      <c r="T3" s="12"/>
      <c r="U3" s="12"/>
      <c r="V3" s="12"/>
    </row>
    <row r="4" spans="1:22" ht="18.75" customHeight="1">
      <c r="A4" s="12"/>
      <c r="B4" s="169" t="s">
        <v>73</v>
      </c>
      <c r="C4" s="170"/>
      <c r="D4" s="171" t="s">
        <v>104</v>
      </c>
      <c r="E4" s="167">
        <f>F31</f>
        <v>1100000</v>
      </c>
      <c r="F4" s="168"/>
      <c r="G4" s="177" t="s">
        <v>80</v>
      </c>
      <c r="H4" s="16" t="s">
        <v>71</v>
      </c>
      <c r="I4" s="166" t="s">
        <v>72</v>
      </c>
      <c r="J4" s="166"/>
      <c r="K4" s="10"/>
      <c r="L4" s="65"/>
      <c r="M4" s="63"/>
      <c r="N4" s="142"/>
      <c r="O4" s="142"/>
      <c r="P4" s="142"/>
      <c r="Q4" s="142"/>
      <c r="R4" s="142"/>
      <c r="S4" s="142"/>
      <c r="T4" s="142"/>
      <c r="U4" s="142"/>
      <c r="V4" s="12"/>
    </row>
    <row r="5" spans="1:22" ht="18.75" customHeight="1">
      <c r="A5" s="12"/>
      <c r="B5" s="169"/>
      <c r="C5" s="170"/>
      <c r="D5" s="171"/>
      <c r="E5" s="167"/>
      <c r="F5" s="168"/>
      <c r="G5" s="177"/>
      <c r="H5" s="175" t="s">
        <v>121</v>
      </c>
      <c r="I5" s="175"/>
      <c r="J5" s="175"/>
      <c r="K5" s="175"/>
      <c r="L5" s="123"/>
      <c r="M5" s="63"/>
      <c r="N5" s="64" t="s">
        <v>122</v>
      </c>
      <c r="O5" s="12"/>
      <c r="P5" s="12"/>
      <c r="Q5" s="12"/>
      <c r="R5" s="12"/>
      <c r="S5" s="12"/>
      <c r="T5" s="12"/>
      <c r="U5" s="12"/>
      <c r="V5" s="12"/>
    </row>
    <row r="6" spans="1:22" ht="37.5" customHeight="1">
      <c r="A6" s="12"/>
      <c r="B6" s="169" t="s">
        <v>100</v>
      </c>
      <c r="C6" s="170"/>
      <c r="D6" s="8" t="s">
        <v>106</v>
      </c>
      <c r="E6" s="167">
        <f>H31</f>
        <v>55000</v>
      </c>
      <c r="F6" s="168"/>
      <c r="G6" s="15" t="s">
        <v>81</v>
      </c>
      <c r="H6" s="165" t="s">
        <v>41</v>
      </c>
      <c r="I6" s="165"/>
      <c r="J6" s="165"/>
      <c r="K6" s="7"/>
      <c r="L6" s="124"/>
      <c r="M6" s="63"/>
      <c r="N6" s="64" t="s">
        <v>42</v>
      </c>
      <c r="O6" s="12"/>
      <c r="P6" s="12"/>
      <c r="Q6" s="12"/>
      <c r="R6" s="12"/>
      <c r="S6" s="12"/>
      <c r="T6" s="12"/>
      <c r="U6" s="12"/>
      <c r="V6" s="12"/>
    </row>
    <row r="7" spans="1:22" ht="18.75" customHeight="1">
      <c r="A7" s="12"/>
      <c r="B7" s="169" t="s">
        <v>0</v>
      </c>
      <c r="C7" s="170"/>
      <c r="D7" s="171" t="s">
        <v>1</v>
      </c>
      <c r="E7" s="167">
        <f>J31</f>
        <v>1155000</v>
      </c>
      <c r="F7" s="168"/>
      <c r="G7" s="16" t="s">
        <v>2</v>
      </c>
      <c r="H7" s="118" t="s">
        <v>3</v>
      </c>
      <c r="I7" s="118"/>
      <c r="J7" s="118"/>
      <c r="K7" s="118"/>
      <c r="L7" s="125"/>
      <c r="M7" s="63"/>
      <c r="N7" s="64" t="s">
        <v>43</v>
      </c>
      <c r="O7" s="12"/>
      <c r="P7" s="12"/>
      <c r="Q7" s="12"/>
      <c r="R7" s="12"/>
      <c r="S7" s="12"/>
      <c r="T7" s="12"/>
      <c r="U7" s="12"/>
      <c r="V7" s="12"/>
    </row>
    <row r="8" spans="1:22" ht="18.75" customHeight="1">
      <c r="A8" s="12"/>
      <c r="B8" s="169"/>
      <c r="C8" s="170"/>
      <c r="D8" s="171"/>
      <c r="E8" s="167"/>
      <c r="F8" s="168"/>
      <c r="G8" s="16" t="s">
        <v>4</v>
      </c>
      <c r="H8" s="172" t="s">
        <v>5</v>
      </c>
      <c r="I8" s="172"/>
      <c r="J8" s="172"/>
      <c r="K8" s="172"/>
      <c r="L8" s="125"/>
      <c r="M8" s="63"/>
      <c r="N8" s="12"/>
      <c r="O8" s="12"/>
      <c r="P8" s="12"/>
      <c r="Q8" s="12"/>
      <c r="R8" s="12"/>
      <c r="S8" s="12"/>
      <c r="T8" s="12"/>
      <c r="U8" s="12"/>
      <c r="V8" s="12"/>
    </row>
    <row r="9" spans="1:22" ht="17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4"/>
      <c r="M9" s="63"/>
      <c r="N9" s="64" t="s">
        <v>44</v>
      </c>
      <c r="O9" s="12"/>
      <c r="P9" s="12"/>
      <c r="Q9" s="12"/>
      <c r="R9" s="12"/>
      <c r="S9" s="12"/>
      <c r="T9" s="12"/>
      <c r="U9" s="12"/>
      <c r="V9" s="12"/>
    </row>
    <row r="10" spans="1:22" s="97" customFormat="1" ht="14.25" customHeight="1">
      <c r="A10" s="17"/>
      <c r="B10" s="17" t="s">
        <v>82</v>
      </c>
      <c r="C10" s="17"/>
      <c r="D10" s="17"/>
      <c r="E10" s="17"/>
      <c r="F10" s="17"/>
      <c r="G10" s="17"/>
      <c r="H10" s="17"/>
      <c r="I10" s="17"/>
      <c r="J10" s="17"/>
      <c r="K10" s="17"/>
      <c r="L10" s="67"/>
      <c r="M10" s="68"/>
      <c r="N10" s="12"/>
      <c r="O10" s="17"/>
      <c r="P10" s="17"/>
      <c r="Q10" s="17"/>
      <c r="R10" s="17"/>
      <c r="S10" s="17"/>
      <c r="T10" s="17"/>
      <c r="U10" s="17"/>
      <c r="V10" s="17"/>
    </row>
    <row r="11" spans="1:22" s="97" customFormat="1" ht="14.25" customHeight="1">
      <c r="A11" s="17"/>
      <c r="B11" s="17" t="s">
        <v>84</v>
      </c>
      <c r="C11" s="17"/>
      <c r="D11" s="17"/>
      <c r="E11" s="17"/>
      <c r="F11" s="17"/>
      <c r="G11" s="17"/>
      <c r="H11" s="17"/>
      <c r="I11" s="17"/>
      <c r="J11" s="17"/>
      <c r="K11" s="17"/>
      <c r="L11" s="67"/>
      <c r="M11" s="68"/>
      <c r="N11" s="146" t="s">
        <v>45</v>
      </c>
      <c r="O11" s="146"/>
      <c r="P11" s="146"/>
      <c r="Q11" s="146"/>
      <c r="R11" s="146"/>
      <c r="S11" s="146"/>
      <c r="T11" s="146"/>
      <c r="U11" s="146"/>
      <c r="V11" s="146"/>
    </row>
    <row r="12" spans="1:22" s="97" customFormat="1" ht="14.25" customHeight="1">
      <c r="A12" s="17"/>
      <c r="B12" s="17" t="s">
        <v>25</v>
      </c>
      <c r="C12" s="17"/>
      <c r="D12" s="17"/>
      <c r="E12" s="17"/>
      <c r="F12" s="17"/>
      <c r="G12" s="17"/>
      <c r="H12" s="17"/>
      <c r="I12" s="17"/>
      <c r="J12" s="17"/>
      <c r="K12" s="17"/>
      <c r="L12" s="67"/>
      <c r="M12" s="68"/>
      <c r="N12" s="146"/>
      <c r="O12" s="146"/>
      <c r="P12" s="146"/>
      <c r="Q12" s="146"/>
      <c r="R12" s="146"/>
      <c r="S12" s="146"/>
      <c r="T12" s="146"/>
      <c r="U12" s="146"/>
      <c r="V12" s="146"/>
    </row>
    <row r="13" spans="1:22" s="97" customFormat="1" ht="14.25" customHeight="1">
      <c r="A13" s="17"/>
      <c r="B13" s="17" t="s">
        <v>115</v>
      </c>
      <c r="C13" s="17"/>
      <c r="D13" s="17"/>
      <c r="E13" s="17"/>
      <c r="F13" s="17"/>
      <c r="G13" s="17"/>
      <c r="H13" s="17"/>
      <c r="I13" s="17"/>
      <c r="J13" s="17"/>
      <c r="K13" s="17"/>
      <c r="L13" s="67"/>
      <c r="M13" s="68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3.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4"/>
      <c r="M14" s="63"/>
      <c r="N14" s="12"/>
      <c r="O14" s="12"/>
      <c r="P14" s="12"/>
      <c r="Q14" s="12"/>
      <c r="R14" s="12"/>
      <c r="S14" s="12"/>
      <c r="T14" s="12"/>
      <c r="U14" s="12"/>
      <c r="V14" s="12"/>
    </row>
    <row r="15" spans="1:22" s="99" customFormat="1" ht="26.25" customHeight="1">
      <c r="A15" s="19"/>
      <c r="B15" s="18" t="s">
        <v>76</v>
      </c>
      <c r="C15" s="185" t="s">
        <v>85</v>
      </c>
      <c r="D15" s="186"/>
      <c r="E15" s="187"/>
      <c r="F15" s="181" t="s">
        <v>73</v>
      </c>
      <c r="G15" s="182"/>
      <c r="H15" s="158" t="s">
        <v>74</v>
      </c>
      <c r="I15" s="159"/>
      <c r="J15" s="158" t="s">
        <v>75</v>
      </c>
      <c r="K15" s="159"/>
      <c r="L15" s="69"/>
      <c r="M15" s="70"/>
      <c r="N15" s="71" t="s">
        <v>46</v>
      </c>
      <c r="O15" s="19"/>
      <c r="P15" s="19"/>
      <c r="Q15" s="19"/>
      <c r="R15" s="19"/>
      <c r="S15" s="19"/>
      <c r="T15" s="19"/>
      <c r="U15" s="19"/>
      <c r="V15" s="19"/>
    </row>
    <row r="16" spans="1:22" ht="26.25" customHeight="1">
      <c r="A16" s="12"/>
      <c r="B16" s="100">
        <v>12345</v>
      </c>
      <c r="C16" s="188" t="s">
        <v>24</v>
      </c>
      <c r="D16" s="189"/>
      <c r="E16" s="190"/>
      <c r="F16" s="183">
        <v>100000</v>
      </c>
      <c r="G16" s="184"/>
      <c r="H16" s="160">
        <f>F16*0.05</f>
        <v>5000</v>
      </c>
      <c r="I16" s="161"/>
      <c r="J16" s="160">
        <f>F16+H16</f>
        <v>105000</v>
      </c>
      <c r="K16" s="161"/>
      <c r="L16" s="72"/>
      <c r="M16" s="63"/>
      <c r="N16" s="64" t="s">
        <v>47</v>
      </c>
      <c r="O16" s="12"/>
      <c r="P16" s="12"/>
      <c r="Q16" s="12"/>
      <c r="R16" s="12"/>
      <c r="S16" s="12"/>
      <c r="T16" s="12"/>
      <c r="U16" s="12"/>
      <c r="V16" s="12"/>
    </row>
    <row r="17" spans="1:22" ht="26.25" customHeight="1">
      <c r="A17" s="12"/>
      <c r="B17" s="101">
        <v>54321</v>
      </c>
      <c r="C17" s="136" t="s">
        <v>48</v>
      </c>
      <c r="D17" s="137"/>
      <c r="E17" s="138"/>
      <c r="F17" s="153">
        <v>500000</v>
      </c>
      <c r="G17" s="154"/>
      <c r="H17" s="132">
        <f>F17*0.05</f>
        <v>25000</v>
      </c>
      <c r="I17" s="133"/>
      <c r="J17" s="132">
        <f>F17+H17</f>
        <v>525000</v>
      </c>
      <c r="K17" s="133"/>
      <c r="L17" s="72"/>
      <c r="M17" s="63"/>
      <c r="N17" s="64" t="s">
        <v>49</v>
      </c>
      <c r="O17" s="12"/>
      <c r="P17" s="12"/>
      <c r="Q17" s="12"/>
      <c r="R17" s="12"/>
      <c r="S17" s="12"/>
      <c r="T17" s="12"/>
      <c r="U17" s="12"/>
      <c r="V17" s="12"/>
    </row>
    <row r="18" spans="1:22" ht="26.25" customHeight="1">
      <c r="A18" s="12"/>
      <c r="B18" s="101">
        <v>55555</v>
      </c>
      <c r="C18" s="178" t="s">
        <v>50</v>
      </c>
      <c r="D18" s="179"/>
      <c r="E18" s="180"/>
      <c r="F18" s="173">
        <v>300000</v>
      </c>
      <c r="G18" s="154"/>
      <c r="H18" s="132">
        <f>F18*0.05</f>
        <v>15000</v>
      </c>
      <c r="I18" s="133"/>
      <c r="J18" s="132">
        <f>F18+H18</f>
        <v>315000</v>
      </c>
      <c r="K18" s="133"/>
      <c r="L18" s="72"/>
      <c r="M18" s="63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26.25" customHeight="1">
      <c r="A19" s="12"/>
      <c r="B19" s="101">
        <v>12222</v>
      </c>
      <c r="C19" s="178" t="s">
        <v>51</v>
      </c>
      <c r="D19" s="179"/>
      <c r="E19" s="180"/>
      <c r="F19" s="173">
        <v>200000</v>
      </c>
      <c r="G19" s="154"/>
      <c r="H19" s="132">
        <f aca="true" t="shared" si="0" ref="H19:H30">F19*0.05</f>
        <v>10000</v>
      </c>
      <c r="I19" s="133"/>
      <c r="J19" s="132">
        <f>F19+H19</f>
        <v>210000</v>
      </c>
      <c r="K19" s="133"/>
      <c r="L19" s="72"/>
      <c r="M19" s="63"/>
      <c r="N19" s="64" t="s">
        <v>52</v>
      </c>
      <c r="O19" s="12"/>
      <c r="P19" s="12"/>
      <c r="Q19" s="12"/>
      <c r="R19" s="12"/>
      <c r="S19" s="12"/>
      <c r="T19" s="12"/>
      <c r="U19" s="12"/>
      <c r="V19" s="12"/>
    </row>
    <row r="20" spans="1:22" ht="26.25" customHeight="1">
      <c r="A20" s="12"/>
      <c r="B20" s="101"/>
      <c r="C20" s="136"/>
      <c r="D20" s="137"/>
      <c r="E20" s="138"/>
      <c r="F20" s="153"/>
      <c r="G20" s="154"/>
      <c r="H20" s="132">
        <f t="shared" si="0"/>
        <v>0</v>
      </c>
      <c r="I20" s="133"/>
      <c r="J20" s="132">
        <f aca="true" t="shared" si="1" ref="J20:J30">F20+H20</f>
        <v>0</v>
      </c>
      <c r="K20" s="133"/>
      <c r="L20" s="72"/>
      <c r="M20" s="63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26.25" customHeight="1">
      <c r="A21" s="12"/>
      <c r="B21" s="101"/>
      <c r="C21" s="136"/>
      <c r="D21" s="137"/>
      <c r="E21" s="138"/>
      <c r="F21" s="153"/>
      <c r="G21" s="154"/>
      <c r="H21" s="132">
        <f t="shared" si="0"/>
        <v>0</v>
      </c>
      <c r="I21" s="133"/>
      <c r="J21" s="132">
        <f t="shared" si="1"/>
        <v>0</v>
      </c>
      <c r="K21" s="133"/>
      <c r="L21" s="72"/>
      <c r="M21" s="63"/>
      <c r="N21" s="73" t="s">
        <v>6</v>
      </c>
      <c r="O21" s="12"/>
      <c r="P21" s="12"/>
      <c r="Q21" s="12"/>
      <c r="R21" s="12"/>
      <c r="S21" s="12"/>
      <c r="T21" s="12"/>
      <c r="U21" s="12"/>
      <c r="V21" s="12"/>
    </row>
    <row r="22" spans="1:22" ht="26.25" customHeight="1">
      <c r="A22" s="12"/>
      <c r="B22" s="101"/>
      <c r="C22" s="136"/>
      <c r="D22" s="137"/>
      <c r="E22" s="138"/>
      <c r="F22" s="153"/>
      <c r="G22" s="154"/>
      <c r="H22" s="132">
        <f t="shared" si="0"/>
        <v>0</v>
      </c>
      <c r="I22" s="133"/>
      <c r="J22" s="132">
        <f t="shared" si="1"/>
        <v>0</v>
      </c>
      <c r="K22" s="133"/>
      <c r="L22" s="72"/>
      <c r="M22" s="63"/>
      <c r="N22" s="73" t="s">
        <v>37</v>
      </c>
      <c r="O22" s="12"/>
      <c r="P22" s="12"/>
      <c r="Q22" s="12"/>
      <c r="R22" s="12"/>
      <c r="S22" s="12"/>
      <c r="T22" s="12"/>
      <c r="U22" s="12"/>
      <c r="V22" s="12"/>
    </row>
    <row r="23" spans="1:20" ht="26.25" customHeight="1">
      <c r="A23" s="12"/>
      <c r="B23" s="101"/>
      <c r="C23" s="136"/>
      <c r="D23" s="137"/>
      <c r="E23" s="138"/>
      <c r="F23" s="153"/>
      <c r="G23" s="154"/>
      <c r="H23" s="132">
        <f t="shared" si="0"/>
        <v>0</v>
      </c>
      <c r="I23" s="133"/>
      <c r="J23" s="132">
        <f t="shared" si="1"/>
        <v>0</v>
      </c>
      <c r="K23" s="133"/>
      <c r="L23" s="72"/>
      <c r="M23" s="63"/>
      <c r="N23" s="119" t="s">
        <v>38</v>
      </c>
      <c r="O23" s="119"/>
      <c r="P23" s="12"/>
      <c r="Q23" s="12"/>
      <c r="R23" s="12"/>
      <c r="S23" s="127" t="s">
        <v>39</v>
      </c>
      <c r="T23" s="127" t="s">
        <v>40</v>
      </c>
    </row>
    <row r="24" spans="1:22" ht="26.25" customHeight="1">
      <c r="A24" s="12"/>
      <c r="B24" s="101"/>
      <c r="C24" s="136"/>
      <c r="D24" s="137"/>
      <c r="E24" s="138"/>
      <c r="F24" s="153"/>
      <c r="G24" s="154"/>
      <c r="H24" s="132">
        <f t="shared" si="0"/>
        <v>0</v>
      </c>
      <c r="I24" s="133"/>
      <c r="J24" s="132">
        <f t="shared" si="1"/>
        <v>0</v>
      </c>
      <c r="K24" s="133"/>
      <c r="L24" s="72"/>
      <c r="M24" s="63"/>
      <c r="N24" s="73" t="s">
        <v>23</v>
      </c>
      <c r="O24" s="12"/>
      <c r="P24" s="12"/>
      <c r="Q24" s="12"/>
      <c r="R24" s="12"/>
      <c r="S24" s="12"/>
      <c r="T24" s="12"/>
      <c r="U24" s="12"/>
      <c r="V24" s="12"/>
    </row>
    <row r="25" spans="1:22" ht="26.25" customHeight="1">
      <c r="A25" s="12"/>
      <c r="B25" s="101"/>
      <c r="C25" s="136"/>
      <c r="D25" s="137"/>
      <c r="E25" s="138"/>
      <c r="F25" s="153"/>
      <c r="G25" s="154"/>
      <c r="H25" s="132">
        <f t="shared" si="0"/>
        <v>0</v>
      </c>
      <c r="I25" s="133"/>
      <c r="J25" s="132">
        <f t="shared" si="1"/>
        <v>0</v>
      </c>
      <c r="K25" s="133"/>
      <c r="L25" s="72"/>
      <c r="M25" s="116"/>
      <c r="N25" s="73" t="s">
        <v>29</v>
      </c>
      <c r="O25" s="12"/>
      <c r="P25" s="12"/>
      <c r="Q25" s="114"/>
      <c r="R25" s="114"/>
      <c r="S25" s="114"/>
      <c r="T25" s="114"/>
      <c r="U25" s="114"/>
      <c r="V25" s="114"/>
    </row>
    <row r="26" spans="1:22" ht="26.25" customHeight="1">
      <c r="A26" s="12"/>
      <c r="B26" s="101"/>
      <c r="C26" s="136"/>
      <c r="D26" s="137"/>
      <c r="E26" s="138"/>
      <c r="F26" s="153"/>
      <c r="G26" s="154"/>
      <c r="H26" s="132">
        <f t="shared" si="0"/>
        <v>0</v>
      </c>
      <c r="I26" s="133"/>
      <c r="J26" s="132">
        <f t="shared" si="1"/>
        <v>0</v>
      </c>
      <c r="K26" s="133"/>
      <c r="L26" s="72"/>
      <c r="M26" s="116"/>
      <c r="N26" s="113" t="s">
        <v>36</v>
      </c>
      <c r="O26" s="114"/>
      <c r="P26" s="114"/>
      <c r="Q26" s="12"/>
      <c r="R26" s="114"/>
      <c r="S26" s="114"/>
      <c r="T26" s="114"/>
      <c r="U26" s="114"/>
      <c r="V26" s="114"/>
    </row>
    <row r="27" spans="1:22" ht="26.25" customHeight="1">
      <c r="A27" s="12"/>
      <c r="B27" s="101"/>
      <c r="C27" s="136"/>
      <c r="D27" s="137"/>
      <c r="E27" s="138"/>
      <c r="F27" s="153"/>
      <c r="G27" s="154"/>
      <c r="H27" s="132">
        <f t="shared" si="0"/>
        <v>0</v>
      </c>
      <c r="I27" s="133"/>
      <c r="J27" s="132">
        <f t="shared" si="1"/>
        <v>0</v>
      </c>
      <c r="K27" s="133"/>
      <c r="L27" s="72"/>
      <c r="M27" s="116"/>
      <c r="N27" s="191" t="s">
        <v>30</v>
      </c>
      <c r="O27" s="191"/>
      <c r="P27" s="191"/>
      <c r="Q27" s="113" t="s">
        <v>33</v>
      </c>
      <c r="R27" s="114"/>
      <c r="S27" s="117"/>
      <c r="T27" s="117"/>
      <c r="U27" s="117"/>
      <c r="V27" s="117"/>
    </row>
    <row r="28" spans="1:22" ht="26.25" customHeight="1">
      <c r="A28" s="12"/>
      <c r="B28" s="101"/>
      <c r="C28" s="136"/>
      <c r="D28" s="137"/>
      <c r="E28" s="138"/>
      <c r="F28" s="153"/>
      <c r="G28" s="154"/>
      <c r="H28" s="132">
        <f t="shared" si="0"/>
        <v>0</v>
      </c>
      <c r="I28" s="133"/>
      <c r="J28" s="132">
        <f t="shared" si="1"/>
        <v>0</v>
      </c>
      <c r="K28" s="133"/>
      <c r="L28" s="72"/>
      <c r="M28" s="116"/>
      <c r="N28" s="191" t="s">
        <v>31</v>
      </c>
      <c r="O28" s="191"/>
      <c r="P28" s="191"/>
      <c r="Q28" s="113" t="s">
        <v>34</v>
      </c>
      <c r="R28" s="117"/>
      <c r="S28" s="117"/>
      <c r="T28" s="117"/>
      <c r="U28" s="117"/>
      <c r="V28" s="117"/>
    </row>
    <row r="29" spans="1:22" ht="26.25" customHeight="1">
      <c r="A29" s="12"/>
      <c r="B29" s="101"/>
      <c r="C29" s="136"/>
      <c r="D29" s="137"/>
      <c r="E29" s="138"/>
      <c r="F29" s="153"/>
      <c r="G29" s="154"/>
      <c r="H29" s="132">
        <f t="shared" si="0"/>
        <v>0</v>
      </c>
      <c r="I29" s="133"/>
      <c r="J29" s="132">
        <f t="shared" si="1"/>
        <v>0</v>
      </c>
      <c r="K29" s="133"/>
      <c r="L29" s="72"/>
      <c r="M29" s="116"/>
      <c r="N29" s="191" t="s">
        <v>32</v>
      </c>
      <c r="O29" s="191"/>
      <c r="P29" s="191"/>
      <c r="Q29" s="115" t="s">
        <v>35</v>
      </c>
      <c r="R29" s="117"/>
      <c r="S29" s="117"/>
      <c r="T29" s="117"/>
      <c r="U29" s="117"/>
      <c r="V29" s="117"/>
    </row>
    <row r="30" spans="1:22" ht="26.25" customHeight="1">
      <c r="A30" s="12"/>
      <c r="B30" s="101"/>
      <c r="C30" s="155"/>
      <c r="D30" s="156"/>
      <c r="E30" s="157"/>
      <c r="F30" s="153"/>
      <c r="G30" s="154"/>
      <c r="H30" s="149">
        <f t="shared" si="0"/>
        <v>0</v>
      </c>
      <c r="I30" s="150"/>
      <c r="J30" s="149">
        <f t="shared" si="1"/>
        <v>0</v>
      </c>
      <c r="K30" s="150"/>
      <c r="L30" s="72"/>
      <c r="M30" s="63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26.25" customHeight="1">
      <c r="A31" s="12"/>
      <c r="B31" s="147" t="s">
        <v>78</v>
      </c>
      <c r="C31" s="148"/>
      <c r="D31" s="148"/>
      <c r="E31" s="148"/>
      <c r="F31" s="151">
        <f>SUM(F16:G30)</f>
        <v>1100000</v>
      </c>
      <c r="G31" s="152"/>
      <c r="H31" s="134">
        <f>SUM(H16:H30)</f>
        <v>55000</v>
      </c>
      <c r="I31" s="135"/>
      <c r="J31" s="134">
        <f>SUM(J16:J30)</f>
        <v>1155000</v>
      </c>
      <c r="K31" s="135"/>
      <c r="L31" s="72"/>
      <c r="M31" s="63"/>
      <c r="N31" s="64" t="s">
        <v>53</v>
      </c>
      <c r="O31" s="12"/>
      <c r="P31" s="12"/>
      <c r="Q31" s="12"/>
      <c r="R31" s="12"/>
      <c r="S31" s="12"/>
      <c r="T31" s="12"/>
      <c r="U31" s="12"/>
      <c r="V31" s="12"/>
    </row>
    <row r="32" spans="1:22" ht="20.25" customHeight="1">
      <c r="A32" s="12"/>
      <c r="B32" s="9" t="s">
        <v>77</v>
      </c>
      <c r="C32" s="148"/>
      <c r="D32" s="148"/>
      <c r="E32" s="148"/>
      <c r="F32" s="148"/>
      <c r="G32" s="148"/>
      <c r="H32" s="148"/>
      <c r="I32" s="148"/>
      <c r="J32" s="148"/>
      <c r="K32" s="163"/>
      <c r="L32" s="38"/>
      <c r="M32" s="63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30" customHeight="1">
      <c r="A33" s="12"/>
      <c r="B33" s="128"/>
      <c r="C33" s="129"/>
      <c r="D33" s="129"/>
      <c r="E33" s="129"/>
      <c r="F33" s="129"/>
      <c r="G33" s="129"/>
      <c r="H33" s="129"/>
      <c r="I33" s="129"/>
      <c r="J33" s="129"/>
      <c r="K33" s="130"/>
      <c r="L33" s="21"/>
      <c r="M33" s="74"/>
      <c r="N33" s="131"/>
      <c r="O33" s="131"/>
      <c r="P33" s="12"/>
      <c r="Q33" s="12"/>
      <c r="R33" s="12"/>
      <c r="S33" s="141"/>
      <c r="T33" s="141"/>
      <c r="U33" s="141"/>
      <c r="V33" s="141"/>
    </row>
    <row r="34" spans="1:22" ht="30" customHeight="1">
      <c r="A34" s="12"/>
      <c r="B34" s="128"/>
      <c r="C34" s="129"/>
      <c r="D34" s="129"/>
      <c r="E34" s="129"/>
      <c r="F34" s="129"/>
      <c r="G34" s="129"/>
      <c r="H34" s="129"/>
      <c r="I34" s="129"/>
      <c r="J34" s="129"/>
      <c r="K34" s="130"/>
      <c r="L34" s="21"/>
      <c r="M34" s="74"/>
      <c r="N34" s="131"/>
      <c r="O34" s="131"/>
      <c r="P34" s="12"/>
      <c r="Q34" s="12"/>
      <c r="R34" s="12"/>
      <c r="S34" s="141"/>
      <c r="T34" s="141"/>
      <c r="U34" s="141"/>
      <c r="V34" s="141"/>
    </row>
    <row r="35" spans="1:22" ht="15" customHeight="1">
      <c r="A35" s="12"/>
      <c r="B35" s="20"/>
      <c r="C35" s="21"/>
      <c r="D35" s="21"/>
      <c r="E35" s="21"/>
      <c r="F35" s="21"/>
      <c r="G35" s="21"/>
      <c r="H35" s="21"/>
      <c r="I35" s="21"/>
      <c r="J35" s="21"/>
      <c r="K35" s="22"/>
      <c r="L35" s="21"/>
      <c r="M35" s="139"/>
      <c r="N35" s="131"/>
      <c r="O35" s="131"/>
      <c r="P35" s="143"/>
      <c r="Q35" s="143"/>
      <c r="R35" s="143"/>
      <c r="S35" s="141"/>
      <c r="T35" s="141"/>
      <c r="U35" s="141"/>
      <c r="V35" s="141"/>
    </row>
    <row r="36" spans="1:22" ht="12" customHeight="1">
      <c r="A36" s="1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75"/>
      <c r="M36" s="140"/>
      <c r="N36" s="131"/>
      <c r="O36" s="131"/>
      <c r="P36" s="143"/>
      <c r="Q36" s="143"/>
      <c r="R36" s="143"/>
      <c r="S36" s="142"/>
      <c r="T36" s="142"/>
      <c r="U36" s="142"/>
      <c r="V36" s="142"/>
    </row>
  </sheetData>
  <sheetProtection sheet="1" objects="1" scenarios="1" selectLockedCells="1"/>
  <protectedRanges>
    <protectedRange sqref="S23:V23" name="総括表"/>
  </protectedRanges>
  <mergeCells count="104">
    <mergeCell ref="N29:P29"/>
    <mergeCell ref="N28:P28"/>
    <mergeCell ref="N27:P27"/>
    <mergeCell ref="C21:E21"/>
    <mergeCell ref="C19:E19"/>
    <mergeCell ref="C20:E20"/>
    <mergeCell ref="C24:E24"/>
    <mergeCell ref="C26:E26"/>
    <mergeCell ref="C25:E25"/>
    <mergeCell ref="J25:K25"/>
    <mergeCell ref="C28:E28"/>
    <mergeCell ref="C22:E22"/>
    <mergeCell ref="C23:E23"/>
    <mergeCell ref="C27:E27"/>
    <mergeCell ref="F24:G24"/>
    <mergeCell ref="F22:G22"/>
    <mergeCell ref="F23:G23"/>
    <mergeCell ref="F26:G26"/>
    <mergeCell ref="F27:G27"/>
    <mergeCell ref="F28:G28"/>
    <mergeCell ref="H22:I22"/>
    <mergeCell ref="J26:K26"/>
    <mergeCell ref="F19:G19"/>
    <mergeCell ref="F20:G20"/>
    <mergeCell ref="F21:G21"/>
    <mergeCell ref="N34:O34"/>
    <mergeCell ref="J20:K20"/>
    <mergeCell ref="J21:K21"/>
    <mergeCell ref="J22:K22"/>
    <mergeCell ref="J23:K23"/>
    <mergeCell ref="H20:I20"/>
    <mergeCell ref="H21:I21"/>
    <mergeCell ref="C18:E18"/>
    <mergeCell ref="F17:G17"/>
    <mergeCell ref="F15:G15"/>
    <mergeCell ref="F16:G16"/>
    <mergeCell ref="C15:E15"/>
    <mergeCell ref="H18:I18"/>
    <mergeCell ref="C16:E16"/>
    <mergeCell ref="C17:E17"/>
    <mergeCell ref="F18:G18"/>
    <mergeCell ref="B1:K1"/>
    <mergeCell ref="H5:K5"/>
    <mergeCell ref="B2:F2"/>
    <mergeCell ref="B4:C5"/>
    <mergeCell ref="D4:D5"/>
    <mergeCell ref="H16:I16"/>
    <mergeCell ref="G4:G5"/>
    <mergeCell ref="B6:C6"/>
    <mergeCell ref="E7:F8"/>
    <mergeCell ref="H2:I2"/>
    <mergeCell ref="H6:J6"/>
    <mergeCell ref="I4:J4"/>
    <mergeCell ref="E4:F5"/>
    <mergeCell ref="E6:F6"/>
    <mergeCell ref="B7:C8"/>
    <mergeCell ref="D7:D8"/>
    <mergeCell ref="H8:K8"/>
    <mergeCell ref="H17:I17"/>
    <mergeCell ref="J15:K15"/>
    <mergeCell ref="H19:I19"/>
    <mergeCell ref="J16:K16"/>
    <mergeCell ref="H15:I15"/>
    <mergeCell ref="B36:K36"/>
    <mergeCell ref="J30:K30"/>
    <mergeCell ref="J31:K31"/>
    <mergeCell ref="C32:K32"/>
    <mergeCell ref="B33:K33"/>
    <mergeCell ref="B31:E31"/>
    <mergeCell ref="H30:I30"/>
    <mergeCell ref="F31:G31"/>
    <mergeCell ref="F30:G30"/>
    <mergeCell ref="C30:E30"/>
    <mergeCell ref="H23:I23"/>
    <mergeCell ref="H24:I24"/>
    <mergeCell ref="H25:I25"/>
    <mergeCell ref="F29:G29"/>
    <mergeCell ref="F25:G25"/>
    <mergeCell ref="J24:K24"/>
    <mergeCell ref="M1:V1"/>
    <mergeCell ref="N4:U4"/>
    <mergeCell ref="N2:V2"/>
    <mergeCell ref="N11:V12"/>
    <mergeCell ref="J27:K27"/>
    <mergeCell ref="J18:K18"/>
    <mergeCell ref="J19:K19"/>
    <mergeCell ref="J17:K17"/>
    <mergeCell ref="M35:M36"/>
    <mergeCell ref="S33:V33"/>
    <mergeCell ref="S34:V34"/>
    <mergeCell ref="S35:V35"/>
    <mergeCell ref="S36:V36"/>
    <mergeCell ref="N35:O36"/>
    <mergeCell ref="P35:R36"/>
    <mergeCell ref="B34:K34"/>
    <mergeCell ref="N33:O33"/>
    <mergeCell ref="H26:I26"/>
    <mergeCell ref="H27:I27"/>
    <mergeCell ref="H28:I28"/>
    <mergeCell ref="H29:I29"/>
    <mergeCell ref="H31:I31"/>
    <mergeCell ref="J28:K28"/>
    <mergeCell ref="J29:K29"/>
    <mergeCell ref="C29:E29"/>
  </mergeCells>
  <hyperlinks>
    <hyperlink ref="S23" location="総括表!A1" display="①総括表"/>
    <hyperlink ref="T23" location="'総括表 (複数枚)'!A1" display="②総括表（複数枚用）"/>
  </hyperlinks>
  <printOptions/>
  <pageMargins left="0" right="0" top="0.3937007874015748" bottom="0" header="0.5118110236220472" footer="0.5118110236220472"/>
  <pageSetup horizontalDpi="600" verticalDpi="600" orientation="landscape" paperSize="9" scale="6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1:Y30"/>
  <sheetViews>
    <sheetView showGridLines="0" showZeros="0" zoomScale="55" zoomScaleNormal="55" zoomScaleSheetLayoutView="85" zoomScalePageLayoutView="0" workbookViewId="0" topLeftCell="A1">
      <selection activeCell="K44" sqref="K44"/>
    </sheetView>
  </sheetViews>
  <sheetFormatPr defaultColWidth="9.00390625" defaultRowHeight="13.5"/>
  <cols>
    <col min="1" max="1" width="4.00390625" style="2" customWidth="1"/>
    <col min="2" max="2" width="3.875" style="1" bestFit="1" customWidth="1"/>
    <col min="3" max="3" width="3.875" style="1" customWidth="1"/>
    <col min="4" max="4" width="11.625" style="1" customWidth="1"/>
    <col min="5" max="5" width="3.375" style="1" bestFit="1" customWidth="1"/>
    <col min="6" max="6" width="10.00390625" style="1" customWidth="1"/>
    <col min="7" max="7" width="10.00390625" style="2" customWidth="1"/>
    <col min="8" max="8" width="8.875" style="2" customWidth="1"/>
    <col min="9" max="9" width="5.125" style="2" bestFit="1" customWidth="1"/>
    <col min="10" max="10" width="3.625" style="2" customWidth="1"/>
    <col min="11" max="11" width="3.50390625" style="2" bestFit="1" customWidth="1"/>
    <col min="12" max="12" width="12.125" style="2" customWidth="1"/>
    <col min="13" max="13" width="18.375" style="2" customWidth="1"/>
    <col min="14" max="14" width="4.00390625" style="2" customWidth="1"/>
    <col min="15" max="24" width="13.00390625" style="2" customWidth="1"/>
    <col min="25" max="25" width="15.875" style="2" customWidth="1"/>
    <col min="26" max="16384" width="13.00390625" style="2" customWidth="1"/>
  </cols>
  <sheetData>
    <row r="1" spans="2:25" ht="72" customHeight="1">
      <c r="B1" s="229" t="s">
        <v>94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76"/>
      <c r="O1" s="205"/>
      <c r="P1" s="206"/>
      <c r="Q1" s="206"/>
      <c r="R1" s="206"/>
      <c r="S1" s="206"/>
      <c r="T1" s="206"/>
      <c r="U1" s="206"/>
      <c r="V1" s="206"/>
      <c r="W1" s="206"/>
      <c r="X1" s="206"/>
      <c r="Y1" s="206"/>
    </row>
    <row r="2" spans="2:16" ht="39" customHeight="1">
      <c r="B2" s="192" t="s">
        <v>79</v>
      </c>
      <c r="C2" s="192"/>
      <c r="D2" s="192"/>
      <c r="E2" s="192"/>
      <c r="F2" s="192"/>
      <c r="G2" s="105"/>
      <c r="H2" s="105"/>
      <c r="I2" s="105"/>
      <c r="J2" s="105"/>
      <c r="K2" s="77"/>
      <c r="L2" s="237">
        <v>40786</v>
      </c>
      <c r="M2" s="237"/>
      <c r="N2" s="76"/>
      <c r="P2" s="78" t="s">
        <v>54</v>
      </c>
    </row>
    <row r="3" spans="7:16" ht="13.5">
      <c r="G3" s="1"/>
      <c r="H3" s="1"/>
      <c r="I3" s="1"/>
      <c r="J3" s="1"/>
      <c r="K3" s="1"/>
      <c r="L3" s="1"/>
      <c r="M3" s="1"/>
      <c r="N3" s="76"/>
      <c r="P3" s="2" t="s">
        <v>7</v>
      </c>
    </row>
    <row r="4" spans="2:16" ht="19.5" customHeight="1">
      <c r="B4" s="224" t="s">
        <v>95</v>
      </c>
      <c r="C4" s="224"/>
      <c r="D4" s="224"/>
      <c r="E4" s="223" t="s">
        <v>55</v>
      </c>
      <c r="F4" s="223"/>
      <c r="G4" s="223"/>
      <c r="H4" s="223"/>
      <c r="I4" s="227" t="s">
        <v>80</v>
      </c>
      <c r="J4" s="241"/>
      <c r="K4" s="23" t="s">
        <v>71</v>
      </c>
      <c r="L4" s="238" t="s">
        <v>72</v>
      </c>
      <c r="M4" s="238"/>
      <c r="N4" s="76"/>
      <c r="P4" s="78"/>
    </row>
    <row r="5" spans="2:14" ht="19.5" customHeight="1">
      <c r="B5" s="224"/>
      <c r="C5" s="224"/>
      <c r="D5" s="224"/>
      <c r="E5" s="223"/>
      <c r="F5" s="223"/>
      <c r="G5" s="223"/>
      <c r="H5" s="223"/>
      <c r="I5" s="227"/>
      <c r="J5" s="241"/>
      <c r="K5" s="226" t="s">
        <v>121</v>
      </c>
      <c r="L5" s="226"/>
      <c r="M5" s="226"/>
      <c r="N5" s="76"/>
    </row>
    <row r="6" spans="2:16" ht="39" customHeight="1">
      <c r="B6" s="224" t="s">
        <v>76</v>
      </c>
      <c r="C6" s="224"/>
      <c r="D6" s="224"/>
      <c r="E6" s="218">
        <v>12345</v>
      </c>
      <c r="F6" s="218"/>
      <c r="G6" s="218"/>
      <c r="H6" s="218"/>
      <c r="I6" s="227" t="s">
        <v>81</v>
      </c>
      <c r="J6" s="228"/>
      <c r="K6" s="219" t="s">
        <v>41</v>
      </c>
      <c r="L6" s="219"/>
      <c r="M6" s="219"/>
      <c r="N6" s="76"/>
      <c r="P6" s="78" t="s">
        <v>56</v>
      </c>
    </row>
    <row r="7" spans="2:25" ht="38.25" customHeight="1">
      <c r="B7" s="234" t="s">
        <v>96</v>
      </c>
      <c r="C7" s="235"/>
      <c r="D7" s="236"/>
      <c r="E7" s="79" t="s">
        <v>98</v>
      </c>
      <c r="F7" s="239">
        <v>100000</v>
      </c>
      <c r="G7" s="239"/>
      <c r="H7" s="240"/>
      <c r="I7" s="213" t="s">
        <v>99</v>
      </c>
      <c r="J7" s="214"/>
      <c r="K7" s="220" t="s">
        <v>8</v>
      </c>
      <c r="L7" s="220"/>
      <c r="M7" s="220"/>
      <c r="N7" s="76"/>
      <c r="P7" s="209" t="s">
        <v>57</v>
      </c>
      <c r="Q7" s="209"/>
      <c r="R7" s="209"/>
      <c r="S7" s="209"/>
      <c r="T7" s="209"/>
      <c r="U7" s="209"/>
      <c r="V7" s="209"/>
      <c r="W7" s="209"/>
      <c r="X7" s="209"/>
      <c r="Y7" s="209"/>
    </row>
    <row r="8" spans="14:24" ht="13.5" customHeight="1">
      <c r="N8" s="76"/>
      <c r="P8" s="78"/>
      <c r="Q8" s="78"/>
      <c r="R8" s="78"/>
      <c r="S8" s="78"/>
      <c r="T8" s="78"/>
      <c r="U8" s="78"/>
      <c r="V8" s="78"/>
      <c r="W8" s="78"/>
      <c r="X8" s="78"/>
    </row>
    <row r="9" spans="2:24" s="1" customFormat="1" ht="27.75" customHeight="1">
      <c r="B9" s="80" t="s">
        <v>89</v>
      </c>
      <c r="C9" s="81" t="s">
        <v>90</v>
      </c>
      <c r="D9" s="230" t="s">
        <v>91</v>
      </c>
      <c r="E9" s="230"/>
      <c r="F9" s="230"/>
      <c r="G9" s="230"/>
      <c r="H9" s="81" t="s">
        <v>93</v>
      </c>
      <c r="I9" s="81" t="s">
        <v>92</v>
      </c>
      <c r="J9" s="215" t="s">
        <v>101</v>
      </c>
      <c r="K9" s="216"/>
      <c r="L9" s="217"/>
      <c r="M9" s="82" t="s">
        <v>102</v>
      </c>
      <c r="N9" s="83"/>
      <c r="O9" s="5"/>
      <c r="P9" s="78" t="s">
        <v>58</v>
      </c>
      <c r="Q9" s="78"/>
      <c r="R9" s="78"/>
      <c r="S9" s="78"/>
      <c r="T9" s="78"/>
      <c r="U9" s="78"/>
      <c r="V9" s="78"/>
      <c r="W9" s="78"/>
      <c r="X9" s="78"/>
    </row>
    <row r="10" spans="2:24" s="3" customFormat="1" ht="27.75" customHeight="1">
      <c r="B10" s="84">
        <v>8</v>
      </c>
      <c r="C10" s="85">
        <v>2</v>
      </c>
      <c r="D10" s="222" t="s">
        <v>59</v>
      </c>
      <c r="E10" s="222"/>
      <c r="F10" s="222"/>
      <c r="G10" s="222"/>
      <c r="H10" s="86">
        <v>1</v>
      </c>
      <c r="I10" s="85" t="s">
        <v>60</v>
      </c>
      <c r="J10" s="193">
        <v>50000</v>
      </c>
      <c r="K10" s="194"/>
      <c r="L10" s="195"/>
      <c r="M10" s="87">
        <f aca="true" t="shared" si="0" ref="M10:M29">H10*J10</f>
        <v>50000</v>
      </c>
      <c r="N10" s="76"/>
      <c r="P10" s="78" t="s">
        <v>61</v>
      </c>
      <c r="Q10" s="2"/>
      <c r="R10" s="2"/>
      <c r="S10" s="2"/>
      <c r="T10" s="2"/>
      <c r="U10" s="2"/>
      <c r="V10" s="2"/>
      <c r="W10" s="2"/>
      <c r="X10" s="2"/>
    </row>
    <row r="11" spans="2:24" s="3" customFormat="1" ht="27.75" customHeight="1">
      <c r="B11" s="60">
        <v>8</v>
      </c>
      <c r="C11" s="61">
        <v>10</v>
      </c>
      <c r="D11" s="231" t="s">
        <v>62</v>
      </c>
      <c r="E11" s="232"/>
      <c r="F11" s="232"/>
      <c r="G11" s="233"/>
      <c r="H11" s="88">
        <v>1</v>
      </c>
      <c r="I11" s="61" t="s">
        <v>60</v>
      </c>
      <c r="J11" s="200">
        <v>50000</v>
      </c>
      <c r="K11" s="201"/>
      <c r="L11" s="202"/>
      <c r="M11" s="89">
        <f t="shared" si="0"/>
        <v>50000</v>
      </c>
      <c r="N11" s="76"/>
      <c r="P11" s="78" t="s">
        <v>63</v>
      </c>
      <c r="Q11" s="2"/>
      <c r="R11" s="2"/>
      <c r="S11" s="2"/>
      <c r="T11" s="2"/>
      <c r="U11" s="2"/>
      <c r="V11" s="2"/>
      <c r="W11" s="2"/>
      <c r="X11" s="2"/>
    </row>
    <row r="12" spans="2:24" s="3" customFormat="1" ht="27.75" customHeight="1">
      <c r="B12" s="84"/>
      <c r="C12" s="85"/>
      <c r="D12" s="244"/>
      <c r="E12" s="245"/>
      <c r="F12" s="245"/>
      <c r="G12" s="246"/>
      <c r="H12" s="86"/>
      <c r="I12" s="85"/>
      <c r="J12" s="193"/>
      <c r="K12" s="194"/>
      <c r="L12" s="195"/>
      <c r="M12" s="87">
        <f t="shared" si="0"/>
        <v>0</v>
      </c>
      <c r="N12" s="76"/>
      <c r="P12" s="78"/>
      <c r="Q12" s="78"/>
      <c r="R12" s="78"/>
      <c r="S12" s="78"/>
      <c r="T12" s="78"/>
      <c r="U12" s="78"/>
      <c r="V12" s="78"/>
      <c r="W12" s="78"/>
      <c r="X12" s="78"/>
    </row>
    <row r="13" spans="2:24" s="3" customFormat="1" ht="27.75" customHeight="1">
      <c r="B13" s="90"/>
      <c r="C13" s="61"/>
      <c r="D13" s="231"/>
      <c r="E13" s="232"/>
      <c r="F13" s="232"/>
      <c r="G13" s="233"/>
      <c r="H13" s="88"/>
      <c r="I13" s="61"/>
      <c r="J13" s="200"/>
      <c r="K13" s="201"/>
      <c r="L13" s="202"/>
      <c r="M13" s="89">
        <f t="shared" si="0"/>
        <v>0</v>
      </c>
      <c r="N13" s="76"/>
      <c r="P13" s="78"/>
      <c r="Q13" s="78"/>
      <c r="R13" s="78"/>
      <c r="S13" s="78"/>
      <c r="T13" s="78"/>
      <c r="U13" s="78"/>
      <c r="V13" s="78"/>
      <c r="W13" s="78"/>
      <c r="X13" s="78"/>
    </row>
    <row r="14" spans="2:16" s="3" customFormat="1" ht="27.75" customHeight="1">
      <c r="B14" s="84"/>
      <c r="C14" s="85"/>
      <c r="D14" s="222"/>
      <c r="E14" s="222"/>
      <c r="F14" s="222"/>
      <c r="G14" s="222"/>
      <c r="H14" s="86"/>
      <c r="I14" s="85"/>
      <c r="J14" s="193"/>
      <c r="K14" s="194"/>
      <c r="L14" s="195"/>
      <c r="M14" s="87">
        <f t="shared" si="0"/>
        <v>0</v>
      </c>
      <c r="N14" s="76"/>
      <c r="P14" s="91" t="s">
        <v>64</v>
      </c>
    </row>
    <row r="15" spans="2:16" s="3" customFormat="1" ht="27.75" customHeight="1">
      <c r="B15" s="60"/>
      <c r="C15" s="61"/>
      <c r="D15" s="221"/>
      <c r="E15" s="221"/>
      <c r="F15" s="221"/>
      <c r="G15" s="221"/>
      <c r="H15" s="88"/>
      <c r="I15" s="61"/>
      <c r="J15" s="200"/>
      <c r="K15" s="201"/>
      <c r="L15" s="202"/>
      <c r="M15" s="89">
        <f t="shared" si="0"/>
        <v>0</v>
      </c>
      <c r="N15" s="76"/>
      <c r="P15" s="91"/>
    </row>
    <row r="16" spans="2:16" s="3" customFormat="1" ht="27.75" customHeight="1">
      <c r="B16" s="84"/>
      <c r="C16" s="85"/>
      <c r="D16" s="222"/>
      <c r="E16" s="222"/>
      <c r="F16" s="222"/>
      <c r="G16" s="222"/>
      <c r="H16" s="86"/>
      <c r="I16" s="85"/>
      <c r="J16" s="193"/>
      <c r="K16" s="194"/>
      <c r="L16" s="195"/>
      <c r="M16" s="87">
        <f t="shared" si="0"/>
        <v>0</v>
      </c>
      <c r="N16" s="76"/>
      <c r="P16" s="91" t="s">
        <v>65</v>
      </c>
    </row>
    <row r="17" spans="2:14" s="3" customFormat="1" ht="27.75" customHeight="1">
      <c r="B17" s="60"/>
      <c r="C17" s="61"/>
      <c r="D17" s="221"/>
      <c r="E17" s="221"/>
      <c r="F17" s="221"/>
      <c r="G17" s="221"/>
      <c r="H17" s="88"/>
      <c r="I17" s="61"/>
      <c r="J17" s="200"/>
      <c r="K17" s="201"/>
      <c r="L17" s="202"/>
      <c r="M17" s="89">
        <f t="shared" si="0"/>
        <v>0</v>
      </c>
      <c r="N17" s="76"/>
    </row>
    <row r="18" spans="2:16" s="3" customFormat="1" ht="27.75" customHeight="1">
      <c r="B18" s="84"/>
      <c r="C18" s="85"/>
      <c r="D18" s="222"/>
      <c r="E18" s="222"/>
      <c r="F18" s="222"/>
      <c r="G18" s="222"/>
      <c r="H18" s="86"/>
      <c r="I18" s="85"/>
      <c r="J18" s="193"/>
      <c r="K18" s="194"/>
      <c r="L18" s="195"/>
      <c r="M18" s="87">
        <f t="shared" si="0"/>
        <v>0</v>
      </c>
      <c r="N18" s="76"/>
      <c r="P18" s="91" t="s">
        <v>66</v>
      </c>
    </row>
    <row r="19" spans="2:14" s="4" customFormat="1" ht="27.75" customHeight="1">
      <c r="B19" s="60"/>
      <c r="C19" s="61"/>
      <c r="D19" s="221"/>
      <c r="E19" s="221"/>
      <c r="F19" s="221"/>
      <c r="G19" s="221"/>
      <c r="H19" s="88"/>
      <c r="I19" s="61"/>
      <c r="J19" s="200"/>
      <c r="K19" s="201"/>
      <c r="L19" s="202"/>
      <c r="M19" s="89">
        <f t="shared" si="0"/>
        <v>0</v>
      </c>
      <c r="N19" s="92"/>
    </row>
    <row r="20" spans="2:25" s="4" customFormat="1" ht="27.75" customHeight="1">
      <c r="B20" s="84"/>
      <c r="C20" s="85"/>
      <c r="D20" s="222"/>
      <c r="E20" s="222"/>
      <c r="F20" s="222"/>
      <c r="G20" s="222"/>
      <c r="H20" s="86"/>
      <c r="I20" s="85"/>
      <c r="J20" s="193"/>
      <c r="K20" s="194"/>
      <c r="L20" s="195"/>
      <c r="M20" s="87">
        <f t="shared" si="0"/>
        <v>0</v>
      </c>
      <c r="N20" s="92"/>
      <c r="O20" s="207" t="s">
        <v>67</v>
      </c>
      <c r="P20" s="208"/>
      <c r="Q20" s="208"/>
      <c r="R20" s="208"/>
      <c r="S20" s="208"/>
      <c r="T20" s="208"/>
      <c r="U20" s="208"/>
      <c r="V20" s="208"/>
      <c r="W20" s="208"/>
      <c r="X20" s="208"/>
      <c r="Y20" s="208"/>
    </row>
    <row r="21" spans="2:25" s="4" customFormat="1" ht="27.75" customHeight="1">
      <c r="B21" s="60"/>
      <c r="C21" s="61"/>
      <c r="D21" s="221"/>
      <c r="E21" s="221"/>
      <c r="F21" s="221"/>
      <c r="G21" s="221"/>
      <c r="H21" s="88"/>
      <c r="I21" s="61"/>
      <c r="J21" s="200"/>
      <c r="K21" s="201"/>
      <c r="L21" s="202"/>
      <c r="M21" s="89">
        <f t="shared" si="0"/>
        <v>0</v>
      </c>
      <c r="N21" s="92"/>
      <c r="O21" s="94" t="s">
        <v>28</v>
      </c>
      <c r="P21" s="93"/>
      <c r="Q21" s="93"/>
      <c r="R21" s="93"/>
      <c r="S21" s="93"/>
      <c r="T21" s="93"/>
      <c r="U21" s="93"/>
      <c r="V21" s="93"/>
      <c r="W21" s="93"/>
      <c r="X21" s="93"/>
      <c r="Y21" s="93"/>
    </row>
    <row r="22" spans="2:14" s="4" customFormat="1" ht="27.75" customHeight="1">
      <c r="B22" s="84"/>
      <c r="C22" s="85"/>
      <c r="D22" s="222"/>
      <c r="E22" s="222"/>
      <c r="F22" s="222"/>
      <c r="G22" s="222"/>
      <c r="H22" s="86"/>
      <c r="I22" s="85"/>
      <c r="J22" s="193"/>
      <c r="K22" s="194"/>
      <c r="L22" s="195"/>
      <c r="M22" s="87">
        <f t="shared" si="0"/>
        <v>0</v>
      </c>
      <c r="N22" s="92"/>
    </row>
    <row r="23" spans="2:25" s="3" customFormat="1" ht="27.75" customHeight="1">
      <c r="B23" s="60"/>
      <c r="C23" s="61"/>
      <c r="D23" s="221"/>
      <c r="E23" s="221"/>
      <c r="F23" s="221"/>
      <c r="G23" s="221"/>
      <c r="H23" s="88"/>
      <c r="I23" s="61"/>
      <c r="J23" s="200"/>
      <c r="K23" s="201"/>
      <c r="L23" s="202"/>
      <c r="M23" s="89">
        <f t="shared" si="0"/>
        <v>0</v>
      </c>
      <c r="N23" s="76"/>
      <c r="O23" s="196" t="s">
        <v>68</v>
      </c>
      <c r="P23" s="197"/>
      <c r="Q23" s="197"/>
      <c r="R23" s="197"/>
      <c r="S23" s="197"/>
      <c r="T23" s="197"/>
      <c r="U23" s="197"/>
      <c r="V23" s="197"/>
      <c r="W23" s="197"/>
      <c r="X23" s="197"/>
      <c r="Y23" s="197"/>
    </row>
    <row r="24" spans="2:25" s="3" customFormat="1" ht="27.75" customHeight="1">
      <c r="B24" s="84"/>
      <c r="C24" s="85"/>
      <c r="D24" s="222"/>
      <c r="E24" s="222"/>
      <c r="F24" s="222"/>
      <c r="G24" s="222"/>
      <c r="H24" s="86"/>
      <c r="I24" s="85"/>
      <c r="J24" s="193"/>
      <c r="K24" s="194"/>
      <c r="L24" s="195"/>
      <c r="M24" s="87">
        <f t="shared" si="0"/>
        <v>0</v>
      </c>
      <c r="N24" s="76"/>
      <c r="O24" s="196" t="s">
        <v>69</v>
      </c>
      <c r="P24" s="197"/>
      <c r="Q24" s="197"/>
      <c r="R24" s="197"/>
      <c r="S24" s="197"/>
      <c r="T24" s="197"/>
      <c r="U24" s="197"/>
      <c r="V24" s="197"/>
      <c r="W24" s="197"/>
      <c r="X24" s="197"/>
      <c r="Y24" s="197"/>
    </row>
    <row r="25" spans="2:25" s="3" customFormat="1" ht="27.75" customHeight="1">
      <c r="B25" s="60"/>
      <c r="C25" s="61"/>
      <c r="D25" s="221"/>
      <c r="E25" s="221"/>
      <c r="F25" s="221"/>
      <c r="G25" s="221"/>
      <c r="H25" s="88"/>
      <c r="I25" s="61"/>
      <c r="J25" s="200"/>
      <c r="K25" s="201"/>
      <c r="L25" s="202"/>
      <c r="M25" s="89">
        <f t="shared" si="0"/>
        <v>0</v>
      </c>
      <c r="N25" s="76"/>
      <c r="O25" s="196" t="s">
        <v>9</v>
      </c>
      <c r="P25" s="197"/>
      <c r="Q25" s="197"/>
      <c r="R25" s="197"/>
      <c r="S25" s="197"/>
      <c r="T25" s="197"/>
      <c r="U25" s="197"/>
      <c r="V25" s="197"/>
      <c r="W25" s="197"/>
      <c r="X25" s="197"/>
      <c r="Y25" s="197"/>
    </row>
    <row r="26" spans="2:25" s="3" customFormat="1" ht="27.75" customHeight="1">
      <c r="B26" s="84"/>
      <c r="C26" s="85"/>
      <c r="D26" s="222"/>
      <c r="E26" s="222"/>
      <c r="F26" s="222"/>
      <c r="G26" s="222"/>
      <c r="H26" s="86"/>
      <c r="I26" s="85"/>
      <c r="J26" s="193"/>
      <c r="K26" s="194"/>
      <c r="L26" s="195"/>
      <c r="M26" s="87">
        <f t="shared" si="0"/>
        <v>0</v>
      </c>
      <c r="N26" s="76"/>
      <c r="O26" s="198" t="s">
        <v>10</v>
      </c>
      <c r="P26" s="199"/>
      <c r="Q26" s="199"/>
      <c r="R26" s="199"/>
      <c r="S26" s="199"/>
      <c r="T26" s="199"/>
      <c r="U26" s="199"/>
      <c r="V26" s="199"/>
      <c r="W26" s="199"/>
      <c r="X26" s="199"/>
      <c r="Y26" s="199"/>
    </row>
    <row r="27" spans="2:19" s="3" customFormat="1" ht="27.75" customHeight="1">
      <c r="B27" s="60"/>
      <c r="C27" s="61"/>
      <c r="D27" s="221"/>
      <c r="E27" s="221"/>
      <c r="F27" s="221"/>
      <c r="G27" s="221"/>
      <c r="H27" s="88"/>
      <c r="I27" s="61"/>
      <c r="J27" s="200"/>
      <c r="K27" s="201"/>
      <c r="L27" s="202"/>
      <c r="M27" s="89">
        <f t="shared" si="0"/>
        <v>0</v>
      </c>
      <c r="N27" s="76"/>
      <c r="P27" s="141"/>
      <c r="Q27" s="141"/>
      <c r="R27" s="141"/>
      <c r="S27" s="141"/>
    </row>
    <row r="28" spans="2:19" s="3" customFormat="1" ht="27.75" customHeight="1">
      <c r="B28" s="84"/>
      <c r="C28" s="85"/>
      <c r="D28" s="222"/>
      <c r="E28" s="222"/>
      <c r="F28" s="222"/>
      <c r="G28" s="222"/>
      <c r="H28" s="86"/>
      <c r="I28" s="85"/>
      <c r="J28" s="193"/>
      <c r="K28" s="194"/>
      <c r="L28" s="195"/>
      <c r="M28" s="87">
        <f t="shared" si="0"/>
        <v>0</v>
      </c>
      <c r="N28" s="76"/>
      <c r="P28" s="141"/>
      <c r="Q28" s="141"/>
      <c r="R28" s="141"/>
      <c r="S28" s="141"/>
    </row>
    <row r="29" spans="2:16" s="3" customFormat="1" ht="27.75" customHeight="1" thickBot="1">
      <c r="B29" s="51"/>
      <c r="C29" s="95"/>
      <c r="D29" s="225"/>
      <c r="E29" s="225"/>
      <c r="F29" s="225"/>
      <c r="G29" s="225"/>
      <c r="H29" s="96"/>
      <c r="I29" s="95"/>
      <c r="J29" s="210"/>
      <c r="K29" s="211"/>
      <c r="L29" s="212"/>
      <c r="M29" s="89">
        <f t="shared" si="0"/>
        <v>0</v>
      </c>
      <c r="N29" s="76"/>
      <c r="P29" s="64"/>
    </row>
    <row r="30" spans="2:16" s="3" customFormat="1" ht="27.75" customHeight="1" thickTop="1">
      <c r="B30" s="242" t="s">
        <v>97</v>
      </c>
      <c r="C30" s="243"/>
      <c r="D30" s="243"/>
      <c r="E30" s="243"/>
      <c r="F30" s="243"/>
      <c r="G30" s="243"/>
      <c r="H30" s="243"/>
      <c r="I30" s="243"/>
      <c r="J30" s="203">
        <f>SUM(M10:M29)</f>
        <v>100000</v>
      </c>
      <c r="K30" s="203"/>
      <c r="L30" s="203"/>
      <c r="M30" s="204"/>
      <c r="N30" s="76"/>
      <c r="P30" s="64" t="s">
        <v>70</v>
      </c>
    </row>
  </sheetData>
  <sheetProtection selectLockedCells="1" selectUnlockedCells="1"/>
  <mergeCells count="69">
    <mergeCell ref="L4:M4"/>
    <mergeCell ref="F7:H7"/>
    <mergeCell ref="I4:J5"/>
    <mergeCell ref="J21:L21"/>
    <mergeCell ref="J22:L22"/>
    <mergeCell ref="B30:I30"/>
    <mergeCell ref="D12:G12"/>
    <mergeCell ref="D13:G13"/>
    <mergeCell ref="D14:G14"/>
    <mergeCell ref="D15:G15"/>
    <mergeCell ref="D29:G29"/>
    <mergeCell ref="K5:M5"/>
    <mergeCell ref="I6:J6"/>
    <mergeCell ref="B1:M1"/>
    <mergeCell ref="D9:G9"/>
    <mergeCell ref="D10:G10"/>
    <mergeCell ref="D11:G11"/>
    <mergeCell ref="B6:D6"/>
    <mergeCell ref="B7:D7"/>
    <mergeCell ref="L2:M2"/>
    <mergeCell ref="E4:H5"/>
    <mergeCell ref="D26:G26"/>
    <mergeCell ref="D19:G19"/>
    <mergeCell ref="B4:D5"/>
    <mergeCell ref="D23:G23"/>
    <mergeCell ref="D24:G24"/>
    <mergeCell ref="D25:G25"/>
    <mergeCell ref="D20:G20"/>
    <mergeCell ref="D21:G21"/>
    <mergeCell ref="D22:G22"/>
    <mergeCell ref="E6:H6"/>
    <mergeCell ref="K6:M6"/>
    <mergeCell ref="K7:M7"/>
    <mergeCell ref="J12:L12"/>
    <mergeCell ref="D27:G27"/>
    <mergeCell ref="D28:G28"/>
    <mergeCell ref="D16:G16"/>
    <mergeCell ref="D17:G17"/>
    <mergeCell ref="D18:G18"/>
    <mergeCell ref="J13:L13"/>
    <mergeCell ref="J14:L14"/>
    <mergeCell ref="J25:L25"/>
    <mergeCell ref="J26:L26"/>
    <mergeCell ref="J29:L29"/>
    <mergeCell ref="I7:J7"/>
    <mergeCell ref="J9:L9"/>
    <mergeCell ref="J10:L10"/>
    <mergeCell ref="J15:L15"/>
    <mergeCell ref="J23:L23"/>
    <mergeCell ref="J30:M30"/>
    <mergeCell ref="J27:L27"/>
    <mergeCell ref="J17:L17"/>
    <mergeCell ref="O1:Y1"/>
    <mergeCell ref="O20:Y20"/>
    <mergeCell ref="P7:Y7"/>
    <mergeCell ref="O23:Y23"/>
    <mergeCell ref="J19:L19"/>
    <mergeCell ref="J20:L20"/>
    <mergeCell ref="J24:L24"/>
    <mergeCell ref="B2:F2"/>
    <mergeCell ref="J18:L18"/>
    <mergeCell ref="P27:S27"/>
    <mergeCell ref="P28:S28"/>
    <mergeCell ref="O24:Y24"/>
    <mergeCell ref="O25:Y25"/>
    <mergeCell ref="O26:Y26"/>
    <mergeCell ref="J28:L28"/>
    <mergeCell ref="J11:L11"/>
    <mergeCell ref="J16:L16"/>
  </mergeCells>
  <conditionalFormatting sqref="B10:C29 D11:G29 P30 P14:X19 Z10:IV29 Y10:Y19 H10:N29 O10:O19 O20:Y21 O27:Y29">
    <cfRule type="expression" priority="1" dxfId="2" stopIfTrue="1">
      <formula>MOD(ROW(),2)=10</formula>
    </cfRule>
  </conditionalFormatting>
  <conditionalFormatting sqref="D10:G10">
    <cfRule type="expression" priority="2" dxfId="2" stopIfTrue="1">
      <formula>MOD(ROW(),2)=0</formula>
    </cfRule>
  </conditionalFormatting>
  <printOptions/>
  <pageMargins left="0" right="0" top="0.1968503937007874" bottom="0" header="0.5118110236220472" footer="0.5118110236220472"/>
  <pageSetup horizontalDpi="600" verticalDpi="600" orientation="landscape" paperSize="9" scale="7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M72"/>
  <sheetViews>
    <sheetView showGridLines="0" showZeros="0" tabSelected="1" zoomScale="70" zoomScaleNormal="70" zoomScaleSheetLayoutView="70" zoomScalePageLayoutView="0" workbookViewId="0" topLeftCell="A1">
      <selection activeCell="A16" sqref="A16"/>
    </sheetView>
  </sheetViews>
  <sheetFormatPr defaultColWidth="9.00390625" defaultRowHeight="13.5"/>
  <cols>
    <col min="1" max="1" width="10.00390625" style="25" customWidth="1"/>
    <col min="2" max="2" width="12.375" style="25" customWidth="1"/>
    <col min="3" max="3" width="2.875" style="25" bestFit="1" customWidth="1"/>
    <col min="4" max="4" width="21.875" style="25" customWidth="1"/>
    <col min="5" max="6" width="9.50390625" style="25" customWidth="1"/>
    <col min="7" max="8" width="5.125" style="25" customWidth="1"/>
    <col min="9" max="9" width="15.625" style="25" customWidth="1"/>
    <col min="10" max="10" width="2.625" style="25" customWidth="1"/>
    <col min="11" max="11" width="23.875" style="25" customWidth="1"/>
    <col min="12" max="16384" width="13.00390625" style="25" customWidth="1"/>
  </cols>
  <sheetData>
    <row r="1" spans="1:13" ht="76.5" customHeight="1" thickBot="1" thickTop="1">
      <c r="A1" s="174" t="s">
        <v>21</v>
      </c>
      <c r="B1" s="174"/>
      <c r="C1" s="174"/>
      <c r="D1" s="174"/>
      <c r="E1" s="174"/>
      <c r="F1" s="174"/>
      <c r="G1" s="174"/>
      <c r="H1" s="174"/>
      <c r="I1" s="174"/>
      <c r="J1" s="174"/>
      <c r="K1" s="112">
        <v>0.08</v>
      </c>
      <c r="L1" s="98"/>
      <c r="M1" s="98"/>
    </row>
    <row r="2" spans="1:10" ht="30.75" customHeight="1" thickBot="1" thickTop="1">
      <c r="A2" s="176" t="s">
        <v>79</v>
      </c>
      <c r="B2" s="176"/>
      <c r="C2" s="176"/>
      <c r="D2" s="176"/>
      <c r="E2" s="176"/>
      <c r="F2" s="104"/>
      <c r="G2" s="104"/>
      <c r="H2" s="106"/>
      <c r="I2" s="298"/>
      <c r="J2" s="298"/>
    </row>
    <row r="3" spans="1:10" ht="21" customHeight="1" thickTop="1">
      <c r="A3" s="13"/>
      <c r="B3" s="13"/>
      <c r="C3" s="13"/>
      <c r="D3" s="13"/>
      <c r="E3" s="13"/>
      <c r="F3" s="14"/>
      <c r="G3" s="14"/>
      <c r="H3" s="14"/>
      <c r="I3" s="14"/>
      <c r="J3" s="14"/>
    </row>
    <row r="4" spans="1:10" ht="18.75" customHeight="1">
      <c r="A4" s="271" t="s">
        <v>73</v>
      </c>
      <c r="B4" s="272"/>
      <c r="C4" s="273" t="s">
        <v>11</v>
      </c>
      <c r="D4" s="261">
        <f>E31</f>
        <v>1000</v>
      </c>
      <c r="E4" s="262"/>
      <c r="F4" s="177" t="s">
        <v>80</v>
      </c>
      <c r="G4" s="16" t="s">
        <v>12</v>
      </c>
      <c r="H4" s="259"/>
      <c r="I4" s="259"/>
      <c r="J4" s="36"/>
    </row>
    <row r="5" spans="1:10" ht="18.75" customHeight="1">
      <c r="A5" s="271"/>
      <c r="B5" s="272"/>
      <c r="C5" s="273"/>
      <c r="D5" s="263"/>
      <c r="E5" s="264"/>
      <c r="F5" s="177"/>
      <c r="G5" s="260"/>
      <c r="H5" s="260"/>
      <c r="I5" s="260"/>
      <c r="J5" s="260"/>
    </row>
    <row r="6" spans="1:10" ht="37.5" customHeight="1">
      <c r="A6" s="271" t="s">
        <v>100</v>
      </c>
      <c r="B6" s="272"/>
      <c r="C6" s="110" t="s">
        <v>13</v>
      </c>
      <c r="D6" s="268">
        <f>G31</f>
        <v>80</v>
      </c>
      <c r="E6" s="269"/>
      <c r="F6" s="15" t="s">
        <v>26</v>
      </c>
      <c r="G6" s="258"/>
      <c r="H6" s="258"/>
      <c r="I6" s="258"/>
      <c r="J6" s="24"/>
    </row>
    <row r="7" spans="1:10" ht="18.75" customHeight="1">
      <c r="A7" s="271" t="s">
        <v>14</v>
      </c>
      <c r="B7" s="272"/>
      <c r="C7" s="273" t="s">
        <v>15</v>
      </c>
      <c r="D7" s="261">
        <f>I31</f>
        <v>1080</v>
      </c>
      <c r="E7" s="262"/>
      <c r="F7" s="16" t="s">
        <v>16</v>
      </c>
      <c r="G7" s="270"/>
      <c r="H7" s="270"/>
      <c r="I7" s="270"/>
      <c r="J7" s="270"/>
    </row>
    <row r="8" spans="1:10" ht="18.75" customHeight="1">
      <c r="A8" s="271"/>
      <c r="B8" s="272"/>
      <c r="C8" s="273"/>
      <c r="D8" s="263"/>
      <c r="E8" s="264"/>
      <c r="F8" s="16" t="s">
        <v>17</v>
      </c>
      <c r="G8" s="270"/>
      <c r="H8" s="270"/>
      <c r="I8" s="270"/>
      <c r="J8" s="270"/>
    </row>
    <row r="9" spans="1:10" ht="13.5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s="97" customFormat="1" ht="14.25" customHeight="1">
      <c r="A10" s="17" t="s">
        <v>82</v>
      </c>
      <c r="B10" s="17"/>
      <c r="C10" s="17"/>
      <c r="D10" s="17"/>
      <c r="E10" s="17"/>
      <c r="F10" s="17"/>
      <c r="G10" s="17"/>
      <c r="H10" s="17"/>
      <c r="I10" s="17"/>
      <c r="J10" s="17"/>
    </row>
    <row r="11" spans="1:10" s="97" customFormat="1" ht="14.25" customHeight="1">
      <c r="A11" s="17" t="s">
        <v>84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s="97" customFormat="1" ht="14.25" customHeight="1">
      <c r="A12" s="17" t="s">
        <v>25</v>
      </c>
      <c r="B12" s="17"/>
      <c r="C12" s="17"/>
      <c r="D12" s="17"/>
      <c r="E12" s="17"/>
      <c r="F12" s="17"/>
      <c r="G12" s="17"/>
      <c r="H12" s="17"/>
      <c r="I12" s="17"/>
      <c r="J12" s="17"/>
    </row>
    <row r="13" spans="1:10" s="97" customFormat="1" ht="14.25" customHeight="1">
      <c r="A13" s="17" t="s">
        <v>115</v>
      </c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3.5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s="99" customFormat="1" ht="26.25" customHeight="1">
      <c r="A15" s="18" t="s">
        <v>76</v>
      </c>
      <c r="B15" s="185" t="s">
        <v>85</v>
      </c>
      <c r="C15" s="186"/>
      <c r="D15" s="187"/>
      <c r="E15" s="181" t="s">
        <v>73</v>
      </c>
      <c r="F15" s="182"/>
      <c r="G15" s="158" t="s">
        <v>74</v>
      </c>
      <c r="H15" s="159"/>
      <c r="I15" s="158" t="s">
        <v>75</v>
      </c>
      <c r="J15" s="159"/>
    </row>
    <row r="16" spans="1:10" ht="26.25" customHeight="1">
      <c r="A16" s="26"/>
      <c r="B16" s="265"/>
      <c r="C16" s="266"/>
      <c r="D16" s="267"/>
      <c r="E16" s="278">
        <v>1000</v>
      </c>
      <c r="F16" s="279"/>
      <c r="G16" s="274">
        <f>ROUNDDOWN(E16*$K$1,0)</f>
        <v>80</v>
      </c>
      <c r="H16" s="275"/>
      <c r="I16" s="160">
        <f>E16+G16</f>
        <v>1080</v>
      </c>
      <c r="J16" s="161"/>
    </row>
    <row r="17" spans="1:10" ht="26.25" customHeight="1">
      <c r="A17" s="26"/>
      <c r="B17" s="265"/>
      <c r="C17" s="266"/>
      <c r="D17" s="267"/>
      <c r="E17" s="276"/>
      <c r="F17" s="277"/>
      <c r="G17" s="247">
        <f>ROUNDDOWN(E17*$K$1,0)</f>
        <v>0</v>
      </c>
      <c r="H17" s="248"/>
      <c r="I17" s="132">
        <f>E17+G17</f>
        <v>0</v>
      </c>
      <c r="J17" s="133"/>
    </row>
    <row r="18" spans="1:10" ht="26.25" customHeight="1">
      <c r="A18" s="26"/>
      <c r="B18" s="265"/>
      <c r="C18" s="266"/>
      <c r="D18" s="267"/>
      <c r="E18" s="276"/>
      <c r="F18" s="277"/>
      <c r="G18" s="247">
        <f>ROUNDDOWN(E18*$K$1,0)</f>
        <v>0</v>
      </c>
      <c r="H18" s="248"/>
      <c r="I18" s="132">
        <f>E18+G18</f>
        <v>0</v>
      </c>
      <c r="J18" s="133"/>
    </row>
    <row r="19" spans="1:10" ht="26.25" customHeight="1">
      <c r="A19" s="26"/>
      <c r="B19" s="265"/>
      <c r="C19" s="266"/>
      <c r="D19" s="267"/>
      <c r="E19" s="276"/>
      <c r="F19" s="277"/>
      <c r="G19" s="247">
        <f aca="true" t="shared" si="0" ref="G19:G30">ROUNDDOWN(E19*$K$1,0)</f>
        <v>0</v>
      </c>
      <c r="H19" s="248"/>
      <c r="I19" s="132">
        <f>E19+G19</f>
        <v>0</v>
      </c>
      <c r="J19" s="133"/>
    </row>
    <row r="20" spans="1:10" ht="26.25" customHeight="1">
      <c r="A20" s="26"/>
      <c r="B20" s="265"/>
      <c r="C20" s="266"/>
      <c r="D20" s="267"/>
      <c r="E20" s="276"/>
      <c r="F20" s="277"/>
      <c r="G20" s="247">
        <f t="shared" si="0"/>
        <v>0</v>
      </c>
      <c r="H20" s="248"/>
      <c r="I20" s="132">
        <f aca="true" t="shared" si="1" ref="I20:I30">E20+G20</f>
        <v>0</v>
      </c>
      <c r="J20" s="133"/>
    </row>
    <row r="21" spans="1:10" ht="26.25" customHeight="1">
      <c r="A21" s="26"/>
      <c r="B21" s="265"/>
      <c r="C21" s="266"/>
      <c r="D21" s="267"/>
      <c r="E21" s="276"/>
      <c r="F21" s="277"/>
      <c r="G21" s="247">
        <f t="shared" si="0"/>
        <v>0</v>
      </c>
      <c r="H21" s="248"/>
      <c r="I21" s="132">
        <f t="shared" si="1"/>
        <v>0</v>
      </c>
      <c r="J21" s="133"/>
    </row>
    <row r="22" spans="1:10" ht="26.25" customHeight="1">
      <c r="A22" s="26"/>
      <c r="B22" s="265"/>
      <c r="C22" s="266"/>
      <c r="D22" s="267"/>
      <c r="E22" s="276"/>
      <c r="F22" s="277"/>
      <c r="G22" s="247">
        <f t="shared" si="0"/>
        <v>0</v>
      </c>
      <c r="H22" s="248"/>
      <c r="I22" s="132">
        <f t="shared" si="1"/>
        <v>0</v>
      </c>
      <c r="J22" s="133"/>
    </row>
    <row r="23" spans="1:10" ht="26.25" customHeight="1">
      <c r="A23" s="26"/>
      <c r="B23" s="265"/>
      <c r="C23" s="266"/>
      <c r="D23" s="267"/>
      <c r="E23" s="276"/>
      <c r="F23" s="277"/>
      <c r="G23" s="247">
        <f t="shared" si="0"/>
        <v>0</v>
      </c>
      <c r="H23" s="248"/>
      <c r="I23" s="132">
        <f t="shared" si="1"/>
        <v>0</v>
      </c>
      <c r="J23" s="133"/>
    </row>
    <row r="24" spans="1:10" ht="26.25" customHeight="1">
      <c r="A24" s="26"/>
      <c r="B24" s="265"/>
      <c r="C24" s="266"/>
      <c r="D24" s="267"/>
      <c r="E24" s="276"/>
      <c r="F24" s="277"/>
      <c r="G24" s="247">
        <f t="shared" si="0"/>
        <v>0</v>
      </c>
      <c r="H24" s="248"/>
      <c r="I24" s="132">
        <f t="shared" si="1"/>
        <v>0</v>
      </c>
      <c r="J24" s="133"/>
    </row>
    <row r="25" spans="1:10" ht="26.25" customHeight="1">
      <c r="A25" s="26"/>
      <c r="B25" s="265"/>
      <c r="C25" s="266"/>
      <c r="D25" s="267"/>
      <c r="E25" s="276"/>
      <c r="F25" s="277"/>
      <c r="G25" s="247">
        <f t="shared" si="0"/>
        <v>0</v>
      </c>
      <c r="H25" s="248"/>
      <c r="I25" s="132">
        <f t="shared" si="1"/>
        <v>0</v>
      </c>
      <c r="J25" s="133"/>
    </row>
    <row r="26" spans="1:10" ht="26.25" customHeight="1">
      <c r="A26" s="26"/>
      <c r="B26" s="265"/>
      <c r="C26" s="266"/>
      <c r="D26" s="267"/>
      <c r="E26" s="276"/>
      <c r="F26" s="277"/>
      <c r="G26" s="247">
        <f t="shared" si="0"/>
        <v>0</v>
      </c>
      <c r="H26" s="248"/>
      <c r="I26" s="132">
        <f t="shared" si="1"/>
        <v>0</v>
      </c>
      <c r="J26" s="133"/>
    </row>
    <row r="27" spans="1:10" ht="26.25" customHeight="1">
      <c r="A27" s="26"/>
      <c r="B27" s="265"/>
      <c r="C27" s="266"/>
      <c r="D27" s="267"/>
      <c r="E27" s="276"/>
      <c r="F27" s="277"/>
      <c r="G27" s="247">
        <f t="shared" si="0"/>
        <v>0</v>
      </c>
      <c r="H27" s="248"/>
      <c r="I27" s="132">
        <f t="shared" si="1"/>
        <v>0</v>
      </c>
      <c r="J27" s="133"/>
    </row>
    <row r="28" spans="1:10" ht="26.25" customHeight="1">
      <c r="A28" s="26"/>
      <c r="B28" s="265"/>
      <c r="C28" s="266"/>
      <c r="D28" s="267"/>
      <c r="E28" s="276"/>
      <c r="F28" s="277"/>
      <c r="G28" s="247">
        <f t="shared" si="0"/>
        <v>0</v>
      </c>
      <c r="H28" s="248"/>
      <c r="I28" s="132">
        <f t="shared" si="1"/>
        <v>0</v>
      </c>
      <c r="J28" s="133"/>
    </row>
    <row r="29" spans="1:10" ht="26.25" customHeight="1">
      <c r="A29" s="26"/>
      <c r="B29" s="265"/>
      <c r="C29" s="266"/>
      <c r="D29" s="267"/>
      <c r="E29" s="276"/>
      <c r="F29" s="277"/>
      <c r="G29" s="247">
        <f t="shared" si="0"/>
        <v>0</v>
      </c>
      <c r="H29" s="248"/>
      <c r="I29" s="132">
        <f t="shared" si="1"/>
        <v>0</v>
      </c>
      <c r="J29" s="133"/>
    </row>
    <row r="30" spans="1:10" ht="26.25" customHeight="1">
      <c r="A30" s="26"/>
      <c r="B30" s="265"/>
      <c r="C30" s="266"/>
      <c r="D30" s="267"/>
      <c r="E30" s="276"/>
      <c r="F30" s="277"/>
      <c r="G30" s="256">
        <f t="shared" si="0"/>
        <v>0</v>
      </c>
      <c r="H30" s="257"/>
      <c r="I30" s="149">
        <f t="shared" si="1"/>
        <v>0</v>
      </c>
      <c r="J30" s="150"/>
    </row>
    <row r="31" spans="1:10" ht="26.25" customHeight="1">
      <c r="A31" s="147" t="s">
        <v>78</v>
      </c>
      <c r="B31" s="148"/>
      <c r="C31" s="148"/>
      <c r="D31" s="148"/>
      <c r="E31" s="151">
        <f>SUM(E16:F30)</f>
        <v>1000</v>
      </c>
      <c r="F31" s="152"/>
      <c r="G31" s="134">
        <f>SUM(G16:G30)</f>
        <v>80</v>
      </c>
      <c r="H31" s="135"/>
      <c r="I31" s="134">
        <f>SUM(I16:I30)</f>
        <v>1080</v>
      </c>
      <c r="J31" s="135"/>
    </row>
    <row r="32" spans="1:10" ht="20.25" customHeight="1">
      <c r="A32" s="9" t="s">
        <v>77</v>
      </c>
      <c r="B32" s="254"/>
      <c r="C32" s="254"/>
      <c r="D32" s="254"/>
      <c r="E32" s="254"/>
      <c r="F32" s="254"/>
      <c r="G32" s="254"/>
      <c r="H32" s="254"/>
      <c r="I32" s="254"/>
      <c r="J32" s="255"/>
    </row>
    <row r="33" spans="1:10" ht="30" customHeight="1">
      <c r="A33" s="249"/>
      <c r="B33" s="226"/>
      <c r="C33" s="226"/>
      <c r="D33" s="226"/>
      <c r="E33" s="226"/>
      <c r="F33" s="226"/>
      <c r="G33" s="226"/>
      <c r="H33" s="226"/>
      <c r="I33" s="226"/>
      <c r="J33" s="250"/>
    </row>
    <row r="34" spans="1:10" ht="30" customHeight="1">
      <c r="A34" s="249"/>
      <c r="B34" s="226"/>
      <c r="C34" s="226"/>
      <c r="D34" s="226"/>
      <c r="E34" s="226"/>
      <c r="F34" s="226"/>
      <c r="G34" s="226"/>
      <c r="H34" s="226"/>
      <c r="I34" s="226"/>
      <c r="J34" s="250"/>
    </row>
    <row r="35" spans="1:10" ht="15" customHeight="1">
      <c r="A35" s="249"/>
      <c r="B35" s="226"/>
      <c r="C35" s="226"/>
      <c r="D35" s="226"/>
      <c r="E35" s="226"/>
      <c r="F35" s="226"/>
      <c r="G35" s="226"/>
      <c r="H35" s="226"/>
      <c r="I35" s="226"/>
      <c r="J35" s="250"/>
    </row>
    <row r="36" spans="1:10" ht="15.75" customHeight="1">
      <c r="A36" s="251"/>
      <c r="B36" s="252"/>
      <c r="C36" s="252"/>
      <c r="D36" s="252"/>
      <c r="E36" s="252"/>
      <c r="F36" s="252"/>
      <c r="G36" s="252"/>
      <c r="H36" s="252"/>
      <c r="I36" s="252"/>
      <c r="J36" s="253"/>
    </row>
    <row r="37" spans="1:13" ht="76.5" customHeight="1">
      <c r="A37" s="174" t="s">
        <v>22</v>
      </c>
      <c r="B37" s="174"/>
      <c r="C37" s="174"/>
      <c r="D37" s="174"/>
      <c r="E37" s="174"/>
      <c r="F37" s="174"/>
      <c r="G37" s="174"/>
      <c r="H37" s="174"/>
      <c r="I37" s="174"/>
      <c r="J37" s="174"/>
      <c r="K37" s="98"/>
      <c r="L37" s="98"/>
      <c r="M37" s="98"/>
    </row>
    <row r="38" spans="1:10" ht="30.75" customHeight="1" thickBot="1">
      <c r="A38" s="176" t="s">
        <v>79</v>
      </c>
      <c r="B38" s="176"/>
      <c r="C38" s="176"/>
      <c r="D38" s="176"/>
      <c r="E38" s="176"/>
      <c r="F38" s="12"/>
      <c r="G38" s="104"/>
      <c r="H38" s="104"/>
      <c r="I38" s="281">
        <f>I2</f>
        <v>0</v>
      </c>
      <c r="J38" s="281"/>
    </row>
    <row r="39" spans="1:10" ht="21" customHeight="1" thickTop="1">
      <c r="A39" s="13"/>
      <c r="B39" s="13"/>
      <c r="C39" s="13"/>
      <c r="D39" s="13"/>
      <c r="E39" s="13"/>
      <c r="F39" s="14"/>
      <c r="G39" s="14"/>
      <c r="H39" s="14"/>
      <c r="I39" s="14"/>
      <c r="J39" s="14"/>
    </row>
    <row r="40" spans="1:10" ht="18.75" customHeight="1">
      <c r="A40" s="271" t="s">
        <v>73</v>
      </c>
      <c r="B40" s="272"/>
      <c r="C40" s="273" t="s">
        <v>11</v>
      </c>
      <c r="D40" s="268">
        <f>D4</f>
        <v>1000</v>
      </c>
      <c r="E40" s="269"/>
      <c r="F40" s="177" t="s">
        <v>80</v>
      </c>
      <c r="G40" s="28" t="s">
        <v>12</v>
      </c>
      <c r="H40" s="280">
        <f>H4</f>
        <v>0</v>
      </c>
      <c r="I40" s="280"/>
      <c r="J40" s="10"/>
    </row>
    <row r="41" spans="1:10" ht="18.75" customHeight="1">
      <c r="A41" s="271"/>
      <c r="B41" s="272"/>
      <c r="C41" s="273"/>
      <c r="D41" s="268"/>
      <c r="E41" s="269"/>
      <c r="F41" s="177"/>
      <c r="G41" s="175">
        <f>G5</f>
        <v>0</v>
      </c>
      <c r="H41" s="175"/>
      <c r="I41" s="175"/>
      <c r="J41" s="175"/>
    </row>
    <row r="42" spans="1:10" ht="37.5" customHeight="1">
      <c r="A42" s="271" t="s">
        <v>100</v>
      </c>
      <c r="B42" s="272"/>
      <c r="C42" s="110" t="s">
        <v>13</v>
      </c>
      <c r="D42" s="268">
        <f>D6</f>
        <v>80</v>
      </c>
      <c r="E42" s="269"/>
      <c r="F42" s="15" t="s">
        <v>26</v>
      </c>
      <c r="G42" s="165">
        <f>G6</f>
        <v>0</v>
      </c>
      <c r="H42" s="165"/>
      <c r="I42" s="165"/>
      <c r="J42" s="7" t="s">
        <v>18</v>
      </c>
    </row>
    <row r="43" spans="1:10" ht="18.75" customHeight="1">
      <c r="A43" s="271" t="s">
        <v>14</v>
      </c>
      <c r="B43" s="272"/>
      <c r="C43" s="273" t="s">
        <v>15</v>
      </c>
      <c r="D43" s="268">
        <f>D7</f>
        <v>1080</v>
      </c>
      <c r="E43" s="269"/>
      <c r="F43" s="16" t="s">
        <v>16</v>
      </c>
      <c r="G43" s="172">
        <f>G7</f>
        <v>0</v>
      </c>
      <c r="H43" s="172"/>
      <c r="I43" s="172"/>
      <c r="J43" s="172"/>
    </row>
    <row r="44" spans="1:10" ht="18.75" customHeight="1">
      <c r="A44" s="271"/>
      <c r="B44" s="272"/>
      <c r="C44" s="273"/>
      <c r="D44" s="268"/>
      <c r="E44" s="269"/>
      <c r="F44" s="16" t="s">
        <v>17</v>
      </c>
      <c r="G44" s="172">
        <f>G8</f>
        <v>0</v>
      </c>
      <c r="H44" s="172"/>
      <c r="I44" s="172"/>
      <c r="J44" s="172"/>
    </row>
    <row r="45" spans="1:10" ht="13.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s="97" customFormat="1" ht="14.25" customHeight="1">
      <c r="A46" s="17" t="s">
        <v>82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s="97" customFormat="1" ht="14.25" customHeight="1">
      <c r="A47" s="17" t="s">
        <v>84</v>
      </c>
      <c r="B47" s="17"/>
      <c r="C47" s="17"/>
      <c r="D47" s="17"/>
      <c r="E47" s="17"/>
      <c r="F47" s="17"/>
      <c r="G47" s="17"/>
      <c r="H47" s="17"/>
      <c r="I47" s="17"/>
      <c r="J47" s="17"/>
    </row>
    <row r="48" spans="1:10" s="97" customFormat="1" ht="14.25" customHeight="1">
      <c r="A48" s="17" t="s">
        <v>25</v>
      </c>
      <c r="B48" s="17"/>
      <c r="C48" s="17"/>
      <c r="D48" s="17"/>
      <c r="E48" s="17"/>
      <c r="F48" s="17"/>
      <c r="G48" s="17"/>
      <c r="H48" s="17"/>
      <c r="I48" s="17"/>
      <c r="J48" s="17"/>
    </row>
    <row r="49" spans="1:10" s="97" customFormat="1" ht="14.25" customHeight="1">
      <c r="A49" s="17" t="s">
        <v>115</v>
      </c>
      <c r="B49" s="17"/>
      <c r="C49" s="17"/>
      <c r="D49" s="17"/>
      <c r="E49" s="17"/>
      <c r="F49" s="17"/>
      <c r="G49" s="17"/>
      <c r="H49" s="17"/>
      <c r="I49" s="17"/>
      <c r="J49" s="17"/>
    </row>
    <row r="50" spans="1:10" ht="13.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s="99" customFormat="1" ht="26.25" customHeight="1">
      <c r="A51" s="18" t="s">
        <v>76</v>
      </c>
      <c r="B51" s="185" t="s">
        <v>85</v>
      </c>
      <c r="C51" s="186"/>
      <c r="D51" s="187"/>
      <c r="E51" s="181" t="s">
        <v>73</v>
      </c>
      <c r="F51" s="182"/>
      <c r="G51" s="158" t="s">
        <v>74</v>
      </c>
      <c r="H51" s="159"/>
      <c r="I51" s="158" t="s">
        <v>75</v>
      </c>
      <c r="J51" s="159"/>
    </row>
    <row r="52" spans="1:10" ht="26.25" customHeight="1">
      <c r="A52" s="100">
        <f>A16</f>
        <v>0</v>
      </c>
      <c r="B52" s="282">
        <f aca="true" t="shared" si="2" ref="A52:B66">B16</f>
        <v>0</v>
      </c>
      <c r="C52" s="283"/>
      <c r="D52" s="284"/>
      <c r="E52" s="183">
        <f>E16</f>
        <v>1000</v>
      </c>
      <c r="F52" s="184"/>
      <c r="G52" s="160">
        <f aca="true" t="shared" si="3" ref="G52:I67">G16</f>
        <v>80</v>
      </c>
      <c r="H52" s="161"/>
      <c r="I52" s="160">
        <f t="shared" si="3"/>
        <v>1080</v>
      </c>
      <c r="J52" s="161"/>
    </row>
    <row r="53" spans="1:10" ht="26.25" customHeight="1">
      <c r="A53" s="101">
        <f>A17</f>
        <v>0</v>
      </c>
      <c r="B53" s="285">
        <f t="shared" si="2"/>
        <v>0</v>
      </c>
      <c r="C53" s="286"/>
      <c r="D53" s="287"/>
      <c r="E53" s="153">
        <f>E17</f>
        <v>0</v>
      </c>
      <c r="F53" s="154"/>
      <c r="G53" s="132">
        <f t="shared" si="3"/>
        <v>0</v>
      </c>
      <c r="H53" s="133"/>
      <c r="I53" s="132">
        <f t="shared" si="3"/>
        <v>0</v>
      </c>
      <c r="J53" s="133"/>
    </row>
    <row r="54" spans="1:10" ht="26.25" customHeight="1">
      <c r="A54" s="101">
        <f>A18</f>
        <v>0</v>
      </c>
      <c r="B54" s="285">
        <f>B18</f>
        <v>0</v>
      </c>
      <c r="C54" s="286"/>
      <c r="D54" s="287"/>
      <c r="E54" s="153">
        <f aca="true" t="shared" si="4" ref="E54:E66">E18</f>
        <v>0</v>
      </c>
      <c r="F54" s="154"/>
      <c r="G54" s="132">
        <f t="shared" si="3"/>
        <v>0</v>
      </c>
      <c r="H54" s="133"/>
      <c r="I54" s="132">
        <f t="shared" si="3"/>
        <v>0</v>
      </c>
      <c r="J54" s="133"/>
    </row>
    <row r="55" spans="1:10" ht="26.25" customHeight="1">
      <c r="A55" s="101">
        <f t="shared" si="2"/>
        <v>0</v>
      </c>
      <c r="B55" s="285">
        <f t="shared" si="2"/>
        <v>0</v>
      </c>
      <c r="C55" s="286"/>
      <c r="D55" s="287"/>
      <c r="E55" s="153">
        <f t="shared" si="4"/>
        <v>0</v>
      </c>
      <c r="F55" s="154"/>
      <c r="G55" s="132">
        <f t="shared" si="3"/>
        <v>0</v>
      </c>
      <c r="H55" s="133"/>
      <c r="I55" s="132">
        <f t="shared" si="3"/>
        <v>0</v>
      </c>
      <c r="J55" s="133"/>
    </row>
    <row r="56" spans="1:10" ht="26.25" customHeight="1">
      <c r="A56" s="101">
        <f t="shared" si="2"/>
        <v>0</v>
      </c>
      <c r="B56" s="285">
        <f t="shared" si="2"/>
        <v>0</v>
      </c>
      <c r="C56" s="286"/>
      <c r="D56" s="287"/>
      <c r="E56" s="153">
        <f t="shared" si="4"/>
        <v>0</v>
      </c>
      <c r="F56" s="154"/>
      <c r="G56" s="132">
        <f t="shared" si="3"/>
        <v>0</v>
      </c>
      <c r="H56" s="133"/>
      <c r="I56" s="132">
        <f t="shared" si="3"/>
        <v>0</v>
      </c>
      <c r="J56" s="133"/>
    </row>
    <row r="57" spans="1:10" ht="26.25" customHeight="1">
      <c r="A57" s="101">
        <f t="shared" si="2"/>
        <v>0</v>
      </c>
      <c r="B57" s="285">
        <f t="shared" si="2"/>
        <v>0</v>
      </c>
      <c r="C57" s="286"/>
      <c r="D57" s="287"/>
      <c r="E57" s="153">
        <f t="shared" si="4"/>
        <v>0</v>
      </c>
      <c r="F57" s="154"/>
      <c r="G57" s="132">
        <f t="shared" si="3"/>
        <v>0</v>
      </c>
      <c r="H57" s="133"/>
      <c r="I57" s="132">
        <f t="shared" si="3"/>
        <v>0</v>
      </c>
      <c r="J57" s="133"/>
    </row>
    <row r="58" spans="1:10" ht="26.25" customHeight="1">
      <c r="A58" s="101">
        <f t="shared" si="2"/>
        <v>0</v>
      </c>
      <c r="B58" s="285">
        <f t="shared" si="2"/>
        <v>0</v>
      </c>
      <c r="C58" s="286"/>
      <c r="D58" s="287"/>
      <c r="E58" s="153">
        <f t="shared" si="4"/>
        <v>0</v>
      </c>
      <c r="F58" s="154"/>
      <c r="G58" s="132">
        <f t="shared" si="3"/>
        <v>0</v>
      </c>
      <c r="H58" s="133"/>
      <c r="I58" s="132">
        <f t="shared" si="3"/>
        <v>0</v>
      </c>
      <c r="J58" s="133"/>
    </row>
    <row r="59" spans="1:10" ht="26.25" customHeight="1">
      <c r="A59" s="101">
        <f t="shared" si="2"/>
        <v>0</v>
      </c>
      <c r="B59" s="285">
        <f t="shared" si="2"/>
        <v>0</v>
      </c>
      <c r="C59" s="286"/>
      <c r="D59" s="287"/>
      <c r="E59" s="153">
        <f t="shared" si="4"/>
        <v>0</v>
      </c>
      <c r="F59" s="154"/>
      <c r="G59" s="132">
        <f t="shared" si="3"/>
        <v>0</v>
      </c>
      <c r="H59" s="133"/>
      <c r="I59" s="132">
        <f t="shared" si="3"/>
        <v>0</v>
      </c>
      <c r="J59" s="133"/>
    </row>
    <row r="60" spans="1:10" ht="26.25" customHeight="1">
      <c r="A60" s="101">
        <f t="shared" si="2"/>
        <v>0</v>
      </c>
      <c r="B60" s="285">
        <f t="shared" si="2"/>
        <v>0</v>
      </c>
      <c r="C60" s="286"/>
      <c r="D60" s="287"/>
      <c r="E60" s="153">
        <f t="shared" si="4"/>
        <v>0</v>
      </c>
      <c r="F60" s="154"/>
      <c r="G60" s="132">
        <f t="shared" si="3"/>
        <v>0</v>
      </c>
      <c r="H60" s="133"/>
      <c r="I60" s="132">
        <f t="shared" si="3"/>
        <v>0</v>
      </c>
      <c r="J60" s="133"/>
    </row>
    <row r="61" spans="1:10" ht="26.25" customHeight="1">
      <c r="A61" s="101">
        <f t="shared" si="2"/>
        <v>0</v>
      </c>
      <c r="B61" s="285">
        <f t="shared" si="2"/>
        <v>0</v>
      </c>
      <c r="C61" s="286"/>
      <c r="D61" s="287"/>
      <c r="E61" s="153">
        <f t="shared" si="4"/>
        <v>0</v>
      </c>
      <c r="F61" s="154"/>
      <c r="G61" s="132">
        <f t="shared" si="3"/>
        <v>0</v>
      </c>
      <c r="H61" s="133"/>
      <c r="I61" s="132">
        <f t="shared" si="3"/>
        <v>0</v>
      </c>
      <c r="J61" s="133"/>
    </row>
    <row r="62" spans="1:10" ht="26.25" customHeight="1">
      <c r="A62" s="101">
        <f t="shared" si="2"/>
        <v>0</v>
      </c>
      <c r="B62" s="285">
        <f t="shared" si="2"/>
        <v>0</v>
      </c>
      <c r="C62" s="286"/>
      <c r="D62" s="287"/>
      <c r="E62" s="153">
        <f t="shared" si="4"/>
        <v>0</v>
      </c>
      <c r="F62" s="154"/>
      <c r="G62" s="132">
        <f t="shared" si="3"/>
        <v>0</v>
      </c>
      <c r="H62" s="133"/>
      <c r="I62" s="132">
        <f t="shared" si="3"/>
        <v>0</v>
      </c>
      <c r="J62" s="133"/>
    </row>
    <row r="63" spans="1:10" ht="26.25" customHeight="1">
      <c r="A63" s="101">
        <f t="shared" si="2"/>
        <v>0</v>
      </c>
      <c r="B63" s="285">
        <f t="shared" si="2"/>
        <v>0</v>
      </c>
      <c r="C63" s="286"/>
      <c r="D63" s="287"/>
      <c r="E63" s="153">
        <f t="shared" si="4"/>
        <v>0</v>
      </c>
      <c r="F63" s="154"/>
      <c r="G63" s="132">
        <f t="shared" si="3"/>
        <v>0</v>
      </c>
      <c r="H63" s="133"/>
      <c r="I63" s="132">
        <f t="shared" si="3"/>
        <v>0</v>
      </c>
      <c r="J63" s="133"/>
    </row>
    <row r="64" spans="1:10" ht="26.25" customHeight="1">
      <c r="A64" s="101">
        <f t="shared" si="2"/>
        <v>0</v>
      </c>
      <c r="B64" s="285">
        <f t="shared" si="2"/>
        <v>0</v>
      </c>
      <c r="C64" s="286"/>
      <c r="D64" s="287"/>
      <c r="E64" s="153">
        <f t="shared" si="4"/>
        <v>0</v>
      </c>
      <c r="F64" s="154"/>
      <c r="G64" s="132">
        <f t="shared" si="3"/>
        <v>0</v>
      </c>
      <c r="H64" s="133"/>
      <c r="I64" s="132">
        <f t="shared" si="3"/>
        <v>0</v>
      </c>
      <c r="J64" s="133"/>
    </row>
    <row r="65" spans="1:10" ht="26.25" customHeight="1">
      <c r="A65" s="101">
        <f t="shared" si="2"/>
        <v>0</v>
      </c>
      <c r="B65" s="285">
        <f t="shared" si="2"/>
        <v>0</v>
      </c>
      <c r="C65" s="286"/>
      <c r="D65" s="287"/>
      <c r="E65" s="153">
        <f t="shared" si="4"/>
        <v>0</v>
      </c>
      <c r="F65" s="154"/>
      <c r="G65" s="132">
        <f t="shared" si="3"/>
        <v>0</v>
      </c>
      <c r="H65" s="133"/>
      <c r="I65" s="132">
        <f t="shared" si="3"/>
        <v>0</v>
      </c>
      <c r="J65" s="133"/>
    </row>
    <row r="66" spans="1:10" ht="26.25" customHeight="1">
      <c r="A66" s="102">
        <f t="shared" si="2"/>
        <v>0</v>
      </c>
      <c r="B66" s="293">
        <f t="shared" si="2"/>
        <v>0</v>
      </c>
      <c r="C66" s="294"/>
      <c r="D66" s="295"/>
      <c r="E66" s="296">
        <f t="shared" si="4"/>
        <v>0</v>
      </c>
      <c r="F66" s="297"/>
      <c r="G66" s="149">
        <f t="shared" si="3"/>
        <v>0</v>
      </c>
      <c r="H66" s="150"/>
      <c r="I66" s="149">
        <f t="shared" si="3"/>
        <v>0</v>
      </c>
      <c r="J66" s="150"/>
    </row>
    <row r="67" spans="1:10" ht="26.25" customHeight="1">
      <c r="A67" s="147" t="s">
        <v>78</v>
      </c>
      <c r="B67" s="148"/>
      <c r="C67" s="148"/>
      <c r="D67" s="148"/>
      <c r="E67" s="151">
        <f>E31</f>
        <v>1000</v>
      </c>
      <c r="F67" s="152"/>
      <c r="G67" s="134">
        <f t="shared" si="3"/>
        <v>80</v>
      </c>
      <c r="H67" s="135"/>
      <c r="I67" s="134">
        <f t="shared" si="3"/>
        <v>1080</v>
      </c>
      <c r="J67" s="135"/>
    </row>
    <row r="68" spans="1:10" ht="20.25" customHeight="1">
      <c r="A68" s="9" t="s">
        <v>77</v>
      </c>
      <c r="B68" s="299">
        <f>B32</f>
        <v>0</v>
      </c>
      <c r="C68" s="299"/>
      <c r="D68" s="299"/>
      <c r="E68" s="299"/>
      <c r="F68" s="299"/>
      <c r="G68" s="299"/>
      <c r="H68" s="299"/>
      <c r="I68" s="299"/>
      <c r="J68" s="300"/>
    </row>
    <row r="69" spans="1:10" ht="30" customHeight="1">
      <c r="A69" s="288">
        <f>A33</f>
        <v>0</v>
      </c>
      <c r="B69" s="131"/>
      <c r="C69" s="131"/>
      <c r="D69" s="131"/>
      <c r="E69" s="131"/>
      <c r="F69" s="131"/>
      <c r="G69" s="131"/>
      <c r="H69" s="131"/>
      <c r="I69" s="131"/>
      <c r="J69" s="289"/>
    </row>
    <row r="70" spans="1:10" ht="30" customHeight="1">
      <c r="A70" s="288">
        <f>A34</f>
        <v>0</v>
      </c>
      <c r="B70" s="131"/>
      <c r="C70" s="131"/>
      <c r="D70" s="131"/>
      <c r="E70" s="131"/>
      <c r="F70" s="131"/>
      <c r="G70" s="131"/>
      <c r="H70" s="131"/>
      <c r="I70" s="131"/>
      <c r="J70" s="289"/>
    </row>
    <row r="71" spans="1:10" ht="15" customHeight="1">
      <c r="A71" s="288">
        <f>A35</f>
        <v>0</v>
      </c>
      <c r="B71" s="131"/>
      <c r="C71" s="131"/>
      <c r="D71" s="131"/>
      <c r="E71" s="131"/>
      <c r="F71" s="131"/>
      <c r="G71" s="131"/>
      <c r="H71" s="131"/>
      <c r="I71" s="131"/>
      <c r="J71" s="289"/>
    </row>
    <row r="72" spans="1:10" ht="15" customHeight="1">
      <c r="A72" s="290"/>
      <c r="B72" s="291"/>
      <c r="C72" s="291"/>
      <c r="D72" s="291"/>
      <c r="E72" s="291"/>
      <c r="F72" s="291"/>
      <c r="G72" s="291"/>
      <c r="H72" s="291"/>
      <c r="I72" s="291"/>
      <c r="J72" s="292"/>
    </row>
  </sheetData>
  <sheetProtection formatCells="0"/>
  <mergeCells count="178">
    <mergeCell ref="I2:J2"/>
    <mergeCell ref="A70:J70"/>
    <mergeCell ref="A67:D67"/>
    <mergeCell ref="E67:F67"/>
    <mergeCell ref="I67:J67"/>
    <mergeCell ref="B68:J68"/>
    <mergeCell ref="G67:H67"/>
    <mergeCell ref="B63:D63"/>
    <mergeCell ref="E63:F63"/>
    <mergeCell ref="I63:J63"/>
    <mergeCell ref="A71:J72"/>
    <mergeCell ref="B65:D65"/>
    <mergeCell ref="E65:F65"/>
    <mergeCell ref="I65:J65"/>
    <mergeCell ref="B66:D66"/>
    <mergeCell ref="E66:F66"/>
    <mergeCell ref="I66:J66"/>
    <mergeCell ref="G65:H65"/>
    <mergeCell ref="G66:H66"/>
    <mergeCell ref="A69:J69"/>
    <mergeCell ref="B64:D64"/>
    <mergeCell ref="E64:F64"/>
    <mergeCell ref="I64:J64"/>
    <mergeCell ref="G63:H63"/>
    <mergeCell ref="G64:H64"/>
    <mergeCell ref="B61:D61"/>
    <mergeCell ref="E61:F61"/>
    <mergeCell ref="I61:J61"/>
    <mergeCell ref="B62:D62"/>
    <mergeCell ref="E62:F62"/>
    <mergeCell ref="I62:J62"/>
    <mergeCell ref="G61:H61"/>
    <mergeCell ref="G62:H62"/>
    <mergeCell ref="B59:D59"/>
    <mergeCell ref="E59:F59"/>
    <mergeCell ref="I59:J59"/>
    <mergeCell ref="B60:D60"/>
    <mergeCell ref="E60:F60"/>
    <mergeCell ref="I60:J60"/>
    <mergeCell ref="G59:H59"/>
    <mergeCell ref="G60:H60"/>
    <mergeCell ref="B57:D57"/>
    <mergeCell ref="E57:F57"/>
    <mergeCell ref="I57:J57"/>
    <mergeCell ref="B58:D58"/>
    <mergeCell ref="E58:F58"/>
    <mergeCell ref="I58:J58"/>
    <mergeCell ref="G57:H57"/>
    <mergeCell ref="G58:H58"/>
    <mergeCell ref="B55:D55"/>
    <mergeCell ref="E55:F55"/>
    <mergeCell ref="I55:J55"/>
    <mergeCell ref="B56:D56"/>
    <mergeCell ref="E56:F56"/>
    <mergeCell ref="I56:J56"/>
    <mergeCell ref="G55:H55"/>
    <mergeCell ref="G56:H56"/>
    <mergeCell ref="B53:D53"/>
    <mergeCell ref="E53:F53"/>
    <mergeCell ref="I53:J53"/>
    <mergeCell ref="B54:D54"/>
    <mergeCell ref="E54:F54"/>
    <mergeCell ref="I54:J54"/>
    <mergeCell ref="G53:H53"/>
    <mergeCell ref="G54:H54"/>
    <mergeCell ref="B51:D51"/>
    <mergeCell ref="E51:F51"/>
    <mergeCell ref="I51:J51"/>
    <mergeCell ref="B52:D52"/>
    <mergeCell ref="E52:F52"/>
    <mergeCell ref="I52:J52"/>
    <mergeCell ref="G51:H51"/>
    <mergeCell ref="G52:H52"/>
    <mergeCell ref="A42:B42"/>
    <mergeCell ref="D42:E42"/>
    <mergeCell ref="G42:I42"/>
    <mergeCell ref="A43:B44"/>
    <mergeCell ref="C43:C44"/>
    <mergeCell ref="D43:E44"/>
    <mergeCell ref="G43:J43"/>
    <mergeCell ref="G44:J44"/>
    <mergeCell ref="A37:J37"/>
    <mergeCell ref="A38:E38"/>
    <mergeCell ref="A40:B41"/>
    <mergeCell ref="C40:C41"/>
    <mergeCell ref="D40:E41"/>
    <mergeCell ref="F40:F41"/>
    <mergeCell ref="G41:J41"/>
    <mergeCell ref="H40:I40"/>
    <mergeCell ref="I38:J38"/>
    <mergeCell ref="B21:D21"/>
    <mergeCell ref="B16:D16"/>
    <mergeCell ref="B17:D17"/>
    <mergeCell ref="A4:B5"/>
    <mergeCell ref="C4:C5"/>
    <mergeCell ref="A6:B6"/>
    <mergeCell ref="D7:E8"/>
    <mergeCell ref="E15:F15"/>
    <mergeCell ref="E16:F16"/>
    <mergeCell ref="B15:D15"/>
    <mergeCell ref="E29:F29"/>
    <mergeCell ref="E30:F30"/>
    <mergeCell ref="E31:F31"/>
    <mergeCell ref="B22:D22"/>
    <mergeCell ref="B23:D23"/>
    <mergeCell ref="B24:D24"/>
    <mergeCell ref="B25:D25"/>
    <mergeCell ref="B29:D29"/>
    <mergeCell ref="B30:D30"/>
    <mergeCell ref="B26:D26"/>
    <mergeCell ref="B27:D27"/>
    <mergeCell ref="B28:D28"/>
    <mergeCell ref="E25:F25"/>
    <mergeCell ref="E26:F26"/>
    <mergeCell ref="E27:F27"/>
    <mergeCell ref="E28:F28"/>
    <mergeCell ref="E23:F23"/>
    <mergeCell ref="E24:F24"/>
    <mergeCell ref="E18:F18"/>
    <mergeCell ref="E19:F19"/>
    <mergeCell ref="E20:F20"/>
    <mergeCell ref="E21:F21"/>
    <mergeCell ref="G17:H17"/>
    <mergeCell ref="I16:J16"/>
    <mergeCell ref="G15:H15"/>
    <mergeCell ref="G16:H16"/>
    <mergeCell ref="E22:F22"/>
    <mergeCell ref="E17:F17"/>
    <mergeCell ref="B19:D19"/>
    <mergeCell ref="B20:D20"/>
    <mergeCell ref="D6:E6"/>
    <mergeCell ref="F4:F5"/>
    <mergeCell ref="I17:J17"/>
    <mergeCell ref="G7:J7"/>
    <mergeCell ref="G8:J8"/>
    <mergeCell ref="A7:B8"/>
    <mergeCell ref="C7:C8"/>
    <mergeCell ref="I15:J15"/>
    <mergeCell ref="I24:J24"/>
    <mergeCell ref="I25:J25"/>
    <mergeCell ref="I27:J27"/>
    <mergeCell ref="G6:I6"/>
    <mergeCell ref="H4:I4"/>
    <mergeCell ref="A1:J1"/>
    <mergeCell ref="G5:J5"/>
    <mergeCell ref="A2:E2"/>
    <mergeCell ref="D4:E5"/>
    <mergeCell ref="B18:D18"/>
    <mergeCell ref="A31:D31"/>
    <mergeCell ref="G30:H30"/>
    <mergeCell ref="G31:H31"/>
    <mergeCell ref="I29:J29"/>
    <mergeCell ref="I18:J18"/>
    <mergeCell ref="I19:J19"/>
    <mergeCell ref="I20:J20"/>
    <mergeCell ref="I21:J21"/>
    <mergeCell ref="I22:J22"/>
    <mergeCell ref="I23:J23"/>
    <mergeCell ref="I26:J26"/>
    <mergeCell ref="G25:H25"/>
    <mergeCell ref="G26:H26"/>
    <mergeCell ref="G27:H27"/>
    <mergeCell ref="G28:H28"/>
    <mergeCell ref="A34:J34"/>
    <mergeCell ref="I30:J30"/>
    <mergeCell ref="I31:J31"/>
    <mergeCell ref="B32:J32"/>
    <mergeCell ref="A33:J33"/>
    <mergeCell ref="G29:H29"/>
    <mergeCell ref="G18:H18"/>
    <mergeCell ref="G19:H19"/>
    <mergeCell ref="G20:H20"/>
    <mergeCell ref="G21:H21"/>
    <mergeCell ref="A35:J36"/>
    <mergeCell ref="I28:J28"/>
    <mergeCell ref="G22:H22"/>
    <mergeCell ref="G23:H23"/>
    <mergeCell ref="G24:H24"/>
  </mergeCells>
  <printOptions/>
  <pageMargins left="0.5905511811023623" right="0" top="0.3937007874015748" bottom="0" header="0.5118110236220472" footer="0.5118110236220472"/>
  <pageSetup horizontalDpi="600" verticalDpi="600" orientation="portrait" paperSize="9" scale="95"/>
  <rowBreaks count="1" manualBreakCount="1">
    <brk id="36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</sheetPr>
  <dimension ref="A1:O90"/>
  <sheetViews>
    <sheetView showGridLines="0" showZeros="0" zoomScale="70" zoomScaleNormal="70" zoomScaleSheetLayoutView="85" zoomScalePageLayoutView="0" workbookViewId="0" topLeftCell="A1">
      <selection activeCell="I10" sqref="I10:K10"/>
    </sheetView>
  </sheetViews>
  <sheetFormatPr defaultColWidth="9.00390625" defaultRowHeight="13.5"/>
  <cols>
    <col min="1" max="1" width="3.875" style="1" bestFit="1" customWidth="1"/>
    <col min="2" max="2" width="3.875" style="1" customWidth="1"/>
    <col min="3" max="3" width="11.625" style="1" customWidth="1"/>
    <col min="4" max="4" width="3.375" style="1" bestFit="1" customWidth="1"/>
    <col min="5" max="5" width="10.00390625" style="1" customWidth="1"/>
    <col min="6" max="6" width="10.00390625" style="2" customWidth="1"/>
    <col min="7" max="7" width="8.875" style="2" customWidth="1"/>
    <col min="8" max="8" width="5.125" style="2" bestFit="1" customWidth="1"/>
    <col min="9" max="9" width="3.625" style="2" customWidth="1"/>
    <col min="10" max="10" width="3.50390625" style="2" bestFit="1" customWidth="1"/>
    <col min="11" max="11" width="12.125" style="2" customWidth="1"/>
    <col min="12" max="12" width="18.375" style="2" customWidth="1"/>
    <col min="13" max="16384" width="13.00390625" style="2" customWidth="1"/>
  </cols>
  <sheetData>
    <row r="1" spans="1:12" ht="72" customHeight="1">
      <c r="A1" s="174" t="s">
        <v>19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39" customHeight="1">
      <c r="A2" s="192" t="s">
        <v>79</v>
      </c>
      <c r="B2" s="192"/>
      <c r="C2" s="192"/>
      <c r="D2" s="192"/>
      <c r="E2" s="192"/>
      <c r="F2" s="338"/>
      <c r="G2" s="338"/>
      <c r="H2" s="346"/>
      <c r="I2" s="346"/>
      <c r="J2" s="338"/>
      <c r="K2" s="103"/>
      <c r="L2" s="108"/>
    </row>
    <row r="3" spans="1:12" ht="13.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9.5" customHeight="1">
      <c r="A4" s="325" t="s">
        <v>95</v>
      </c>
      <c r="B4" s="325"/>
      <c r="C4" s="325"/>
      <c r="D4" s="339"/>
      <c r="E4" s="340"/>
      <c r="F4" s="340"/>
      <c r="G4" s="341"/>
      <c r="H4" s="327" t="s">
        <v>80</v>
      </c>
      <c r="I4" s="330"/>
      <c r="J4" s="38" t="s">
        <v>88</v>
      </c>
      <c r="K4" s="238"/>
      <c r="L4" s="238"/>
    </row>
    <row r="5" spans="1:12" ht="19.5" customHeight="1">
      <c r="A5" s="325"/>
      <c r="B5" s="325"/>
      <c r="C5" s="325"/>
      <c r="D5" s="342"/>
      <c r="E5" s="343"/>
      <c r="F5" s="343"/>
      <c r="G5" s="344"/>
      <c r="H5" s="327"/>
      <c r="I5" s="330"/>
      <c r="J5" s="226"/>
      <c r="K5" s="226"/>
      <c r="L5" s="226"/>
    </row>
    <row r="6" spans="1:12" ht="39" customHeight="1">
      <c r="A6" s="325" t="s">
        <v>76</v>
      </c>
      <c r="B6" s="325"/>
      <c r="C6" s="325"/>
      <c r="D6" s="345"/>
      <c r="E6" s="345"/>
      <c r="F6" s="345"/>
      <c r="G6" s="345"/>
      <c r="H6" s="327" t="s">
        <v>26</v>
      </c>
      <c r="I6" s="328"/>
      <c r="J6" s="258"/>
      <c r="K6" s="258"/>
      <c r="L6" s="258"/>
    </row>
    <row r="7" spans="1:12" ht="38.25" customHeight="1">
      <c r="A7" s="313" t="s">
        <v>96</v>
      </c>
      <c r="B7" s="314"/>
      <c r="C7" s="315"/>
      <c r="D7" s="111" t="s">
        <v>98</v>
      </c>
      <c r="E7" s="316">
        <f>I30</f>
        <v>0</v>
      </c>
      <c r="F7" s="316"/>
      <c r="G7" s="317"/>
      <c r="H7" s="318" t="s">
        <v>99</v>
      </c>
      <c r="I7" s="319"/>
      <c r="J7" s="220"/>
      <c r="K7" s="220"/>
      <c r="L7" s="220"/>
    </row>
    <row r="8" spans="1:12" ht="13.5">
      <c r="A8" s="19"/>
      <c r="B8" s="19"/>
      <c r="C8" s="19"/>
      <c r="D8" s="19"/>
      <c r="E8" s="19"/>
      <c r="F8" s="37"/>
      <c r="G8" s="37"/>
      <c r="H8" s="37"/>
      <c r="I8" s="37"/>
      <c r="J8" s="37"/>
      <c r="K8" s="37"/>
      <c r="L8" s="37"/>
    </row>
    <row r="9" spans="1:15" s="1" customFormat="1" ht="27.75" customHeight="1">
      <c r="A9" s="40" t="s">
        <v>89</v>
      </c>
      <c r="B9" s="41" t="s">
        <v>90</v>
      </c>
      <c r="C9" s="321" t="s">
        <v>91</v>
      </c>
      <c r="D9" s="321"/>
      <c r="E9" s="321"/>
      <c r="F9" s="321"/>
      <c r="G9" s="41" t="s">
        <v>93</v>
      </c>
      <c r="H9" s="41" t="s">
        <v>92</v>
      </c>
      <c r="I9" s="322" t="s">
        <v>101</v>
      </c>
      <c r="J9" s="323"/>
      <c r="K9" s="324"/>
      <c r="L9" s="42" t="s">
        <v>102</v>
      </c>
      <c r="M9" s="5"/>
      <c r="N9" s="5"/>
      <c r="O9" s="5"/>
    </row>
    <row r="10" spans="1:12" s="34" customFormat="1" ht="27.75" customHeight="1">
      <c r="A10" s="31"/>
      <c r="B10" s="32"/>
      <c r="C10" s="334"/>
      <c r="D10" s="334"/>
      <c r="E10" s="334"/>
      <c r="F10" s="334"/>
      <c r="G10" s="33"/>
      <c r="H10" s="32"/>
      <c r="I10" s="335"/>
      <c r="J10" s="336"/>
      <c r="K10" s="337"/>
      <c r="L10" s="43">
        <f>G10*I10</f>
        <v>0</v>
      </c>
    </row>
    <row r="11" spans="1:12" s="34" customFormat="1" ht="27.75" customHeight="1">
      <c r="A11" s="31"/>
      <c r="B11" s="32"/>
      <c r="C11" s="331"/>
      <c r="D11" s="332"/>
      <c r="E11" s="332"/>
      <c r="F11" s="333"/>
      <c r="G11" s="33"/>
      <c r="H11" s="32"/>
      <c r="I11" s="335"/>
      <c r="J11" s="336"/>
      <c r="K11" s="337"/>
      <c r="L11" s="43">
        <f>G11*I11</f>
        <v>0</v>
      </c>
    </row>
    <row r="12" spans="1:12" s="34" customFormat="1" ht="27.75" customHeight="1">
      <c r="A12" s="31"/>
      <c r="B12" s="32"/>
      <c r="C12" s="331"/>
      <c r="D12" s="332"/>
      <c r="E12" s="332"/>
      <c r="F12" s="333"/>
      <c r="G12" s="33"/>
      <c r="H12" s="32"/>
      <c r="I12" s="335"/>
      <c r="J12" s="336"/>
      <c r="K12" s="337"/>
      <c r="L12" s="43">
        <f>G12*I12</f>
        <v>0</v>
      </c>
    </row>
    <row r="13" spans="1:12" s="34" customFormat="1" ht="27.75" customHeight="1">
      <c r="A13" s="31"/>
      <c r="B13" s="32"/>
      <c r="C13" s="331"/>
      <c r="D13" s="332"/>
      <c r="E13" s="332"/>
      <c r="F13" s="333"/>
      <c r="G13" s="33"/>
      <c r="H13" s="32"/>
      <c r="I13" s="335"/>
      <c r="J13" s="336"/>
      <c r="K13" s="337"/>
      <c r="L13" s="43">
        <f>G13*I13</f>
        <v>0</v>
      </c>
    </row>
    <row r="14" spans="1:12" s="34" customFormat="1" ht="27.75" customHeight="1">
      <c r="A14" s="31"/>
      <c r="B14" s="32"/>
      <c r="C14" s="331"/>
      <c r="D14" s="332"/>
      <c r="E14" s="332"/>
      <c r="F14" s="333"/>
      <c r="G14" s="33"/>
      <c r="H14" s="32"/>
      <c r="I14" s="335"/>
      <c r="J14" s="336"/>
      <c r="K14" s="337"/>
      <c r="L14" s="43">
        <f aca="true" t="shared" si="0" ref="L14:L28">G14*I14</f>
        <v>0</v>
      </c>
    </row>
    <row r="15" spans="1:12" s="34" customFormat="1" ht="27.75" customHeight="1">
      <c r="A15" s="31"/>
      <c r="B15" s="32"/>
      <c r="C15" s="331"/>
      <c r="D15" s="332"/>
      <c r="E15" s="332"/>
      <c r="F15" s="333"/>
      <c r="G15" s="33"/>
      <c r="H15" s="32"/>
      <c r="I15" s="335"/>
      <c r="J15" s="336"/>
      <c r="K15" s="337"/>
      <c r="L15" s="43">
        <f t="shared" si="0"/>
        <v>0</v>
      </c>
    </row>
    <row r="16" spans="1:15" s="34" customFormat="1" ht="27.75" customHeight="1">
      <c r="A16" s="31"/>
      <c r="B16" s="32"/>
      <c r="C16" s="331"/>
      <c r="D16" s="332"/>
      <c r="E16" s="332"/>
      <c r="F16" s="333"/>
      <c r="G16" s="33"/>
      <c r="H16" s="32"/>
      <c r="I16" s="335"/>
      <c r="J16" s="336"/>
      <c r="K16" s="337"/>
      <c r="L16" s="43">
        <f t="shared" si="0"/>
        <v>0</v>
      </c>
      <c r="O16" s="6"/>
    </row>
    <row r="17" spans="1:12" s="34" customFormat="1" ht="27.75" customHeight="1">
      <c r="A17" s="31"/>
      <c r="B17" s="32"/>
      <c r="C17" s="331"/>
      <c r="D17" s="332"/>
      <c r="E17" s="332"/>
      <c r="F17" s="333"/>
      <c r="G17" s="33"/>
      <c r="H17" s="32"/>
      <c r="I17" s="335"/>
      <c r="J17" s="336"/>
      <c r="K17" s="337"/>
      <c r="L17" s="43">
        <f t="shared" si="0"/>
        <v>0</v>
      </c>
    </row>
    <row r="18" spans="1:12" s="34" customFormat="1" ht="27.75" customHeight="1">
      <c r="A18" s="31"/>
      <c r="B18" s="32"/>
      <c r="C18" s="331"/>
      <c r="D18" s="332"/>
      <c r="E18" s="332"/>
      <c r="F18" s="333"/>
      <c r="G18" s="33"/>
      <c r="H18" s="32"/>
      <c r="I18" s="335"/>
      <c r="J18" s="336"/>
      <c r="K18" s="337"/>
      <c r="L18" s="43">
        <f t="shared" si="0"/>
        <v>0</v>
      </c>
    </row>
    <row r="19" spans="1:12" s="35" customFormat="1" ht="27.75" customHeight="1">
      <c r="A19" s="31"/>
      <c r="B19" s="32"/>
      <c r="C19" s="331"/>
      <c r="D19" s="332"/>
      <c r="E19" s="332"/>
      <c r="F19" s="333"/>
      <c r="G19" s="33"/>
      <c r="H19" s="32"/>
      <c r="I19" s="335"/>
      <c r="J19" s="336"/>
      <c r="K19" s="337"/>
      <c r="L19" s="43">
        <f t="shared" si="0"/>
        <v>0</v>
      </c>
    </row>
    <row r="20" spans="1:12" s="35" customFormat="1" ht="27.75" customHeight="1">
      <c r="A20" s="31"/>
      <c r="B20" s="32"/>
      <c r="C20" s="331"/>
      <c r="D20" s="332"/>
      <c r="E20" s="332"/>
      <c r="F20" s="333"/>
      <c r="G20" s="33"/>
      <c r="H20" s="32"/>
      <c r="I20" s="335"/>
      <c r="J20" s="336"/>
      <c r="K20" s="337"/>
      <c r="L20" s="43">
        <f t="shared" si="0"/>
        <v>0</v>
      </c>
    </row>
    <row r="21" spans="1:12" s="35" customFormat="1" ht="27.75" customHeight="1">
      <c r="A21" s="31"/>
      <c r="B21" s="32"/>
      <c r="C21" s="331"/>
      <c r="D21" s="332"/>
      <c r="E21" s="332"/>
      <c r="F21" s="333"/>
      <c r="G21" s="33"/>
      <c r="H21" s="32"/>
      <c r="I21" s="335"/>
      <c r="J21" s="336"/>
      <c r="K21" s="337"/>
      <c r="L21" s="43">
        <f t="shared" si="0"/>
        <v>0</v>
      </c>
    </row>
    <row r="22" spans="1:12" s="35" customFormat="1" ht="27.75" customHeight="1">
      <c r="A22" s="31"/>
      <c r="B22" s="32"/>
      <c r="C22" s="331"/>
      <c r="D22" s="332"/>
      <c r="E22" s="332"/>
      <c r="F22" s="333"/>
      <c r="G22" s="33"/>
      <c r="H22" s="32"/>
      <c r="I22" s="335"/>
      <c r="J22" s="336"/>
      <c r="K22" s="337"/>
      <c r="L22" s="43">
        <f t="shared" si="0"/>
        <v>0</v>
      </c>
    </row>
    <row r="23" spans="1:12" s="34" customFormat="1" ht="27.75" customHeight="1">
      <c r="A23" s="31"/>
      <c r="B23" s="32"/>
      <c r="C23" s="331"/>
      <c r="D23" s="332"/>
      <c r="E23" s="332"/>
      <c r="F23" s="333"/>
      <c r="G23" s="33"/>
      <c r="H23" s="32"/>
      <c r="I23" s="335"/>
      <c r="J23" s="336"/>
      <c r="K23" s="337"/>
      <c r="L23" s="43">
        <f t="shared" si="0"/>
        <v>0</v>
      </c>
    </row>
    <row r="24" spans="1:12" s="34" customFormat="1" ht="27.75" customHeight="1">
      <c r="A24" s="31"/>
      <c r="B24" s="32"/>
      <c r="C24" s="331"/>
      <c r="D24" s="332"/>
      <c r="E24" s="332"/>
      <c r="F24" s="333"/>
      <c r="G24" s="33"/>
      <c r="H24" s="32"/>
      <c r="I24" s="335"/>
      <c r="J24" s="336"/>
      <c r="K24" s="337"/>
      <c r="L24" s="43">
        <f t="shared" si="0"/>
        <v>0</v>
      </c>
    </row>
    <row r="25" spans="1:12" s="34" customFormat="1" ht="27.75" customHeight="1">
      <c r="A25" s="31"/>
      <c r="B25" s="32"/>
      <c r="C25" s="331"/>
      <c r="D25" s="332"/>
      <c r="E25" s="332"/>
      <c r="F25" s="333"/>
      <c r="G25" s="33"/>
      <c r="H25" s="32"/>
      <c r="I25" s="335"/>
      <c r="J25" s="336"/>
      <c r="K25" s="337"/>
      <c r="L25" s="43">
        <f t="shared" si="0"/>
        <v>0</v>
      </c>
    </row>
    <row r="26" spans="1:12" s="34" customFormat="1" ht="27.75" customHeight="1">
      <c r="A26" s="31"/>
      <c r="B26" s="32"/>
      <c r="C26" s="331"/>
      <c r="D26" s="332"/>
      <c r="E26" s="332"/>
      <c r="F26" s="333"/>
      <c r="G26" s="33"/>
      <c r="H26" s="32"/>
      <c r="I26" s="335"/>
      <c r="J26" s="336"/>
      <c r="K26" s="337"/>
      <c r="L26" s="43">
        <f t="shared" si="0"/>
        <v>0</v>
      </c>
    </row>
    <row r="27" spans="1:12" s="34" customFormat="1" ht="27.75" customHeight="1">
      <c r="A27" s="31"/>
      <c r="B27" s="32"/>
      <c r="C27" s="331"/>
      <c r="D27" s="332"/>
      <c r="E27" s="332"/>
      <c r="F27" s="333"/>
      <c r="G27" s="33"/>
      <c r="H27" s="32"/>
      <c r="I27" s="335"/>
      <c r="J27" s="336"/>
      <c r="K27" s="337"/>
      <c r="L27" s="43">
        <f t="shared" si="0"/>
        <v>0</v>
      </c>
    </row>
    <row r="28" spans="1:12" s="34" customFormat="1" ht="27.75" customHeight="1">
      <c r="A28" s="31"/>
      <c r="B28" s="32"/>
      <c r="C28" s="331"/>
      <c r="D28" s="332"/>
      <c r="E28" s="332"/>
      <c r="F28" s="333"/>
      <c r="G28" s="33"/>
      <c r="H28" s="32"/>
      <c r="I28" s="335"/>
      <c r="J28" s="336"/>
      <c r="K28" s="337"/>
      <c r="L28" s="43">
        <f t="shared" si="0"/>
        <v>0</v>
      </c>
    </row>
    <row r="29" spans="1:12" s="34" customFormat="1" ht="27.75" customHeight="1" thickBot="1">
      <c r="A29" s="31"/>
      <c r="B29" s="32"/>
      <c r="C29" s="334"/>
      <c r="D29" s="334"/>
      <c r="E29" s="334"/>
      <c r="F29" s="334"/>
      <c r="G29" s="33"/>
      <c r="H29" s="32"/>
      <c r="I29" s="335"/>
      <c r="J29" s="336"/>
      <c r="K29" s="337"/>
      <c r="L29" s="43">
        <f>G29*I29</f>
        <v>0</v>
      </c>
    </row>
    <row r="30" spans="1:12" s="3" customFormat="1" ht="27.75" customHeight="1" thickTop="1">
      <c r="A30" s="305" t="s">
        <v>97</v>
      </c>
      <c r="B30" s="306"/>
      <c r="C30" s="306"/>
      <c r="D30" s="306"/>
      <c r="E30" s="306"/>
      <c r="F30" s="306"/>
      <c r="G30" s="306"/>
      <c r="H30" s="306"/>
      <c r="I30" s="307">
        <f>SUM(L10:L29)</f>
        <v>0</v>
      </c>
      <c r="J30" s="307"/>
      <c r="K30" s="307"/>
      <c r="L30" s="308"/>
    </row>
    <row r="31" spans="1:12" ht="72" customHeight="1">
      <c r="A31" s="174" t="s">
        <v>20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</row>
    <row r="32" spans="1:12" ht="39" customHeight="1">
      <c r="A32" s="192" t="s">
        <v>79</v>
      </c>
      <c r="B32" s="192"/>
      <c r="C32" s="192"/>
      <c r="D32" s="192"/>
      <c r="E32" s="192"/>
      <c r="F32" s="338"/>
      <c r="G32" s="338"/>
      <c r="H32" s="338"/>
      <c r="I32" s="39"/>
      <c r="J32" s="38"/>
      <c r="K32" s="103"/>
      <c r="L32" s="107">
        <f>L2</f>
        <v>0</v>
      </c>
    </row>
    <row r="33" spans="1:12" ht="13.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19.5" customHeight="1">
      <c r="A34" s="325" t="s">
        <v>95</v>
      </c>
      <c r="B34" s="325"/>
      <c r="C34" s="325"/>
      <c r="D34" s="329">
        <f>D4</f>
        <v>0</v>
      </c>
      <c r="E34" s="329"/>
      <c r="F34" s="329"/>
      <c r="G34" s="329"/>
      <c r="H34" s="327" t="s">
        <v>80</v>
      </c>
      <c r="I34" s="330"/>
      <c r="J34" s="38" t="str">
        <f>J4</f>
        <v>〒</v>
      </c>
      <c r="K34" s="143">
        <f>K4</f>
        <v>0</v>
      </c>
      <c r="L34" s="143"/>
    </row>
    <row r="35" spans="1:12" ht="19.5" customHeight="1">
      <c r="A35" s="325"/>
      <c r="B35" s="325"/>
      <c r="C35" s="325"/>
      <c r="D35" s="329"/>
      <c r="E35" s="329"/>
      <c r="F35" s="329"/>
      <c r="G35" s="329"/>
      <c r="H35" s="327"/>
      <c r="I35" s="330"/>
      <c r="J35" s="131">
        <f>J5</f>
        <v>0</v>
      </c>
      <c r="K35" s="131"/>
      <c r="L35" s="131"/>
    </row>
    <row r="36" spans="1:12" ht="39" customHeight="1">
      <c r="A36" s="325" t="s">
        <v>76</v>
      </c>
      <c r="B36" s="325"/>
      <c r="C36" s="325"/>
      <c r="D36" s="326">
        <f>D6</f>
        <v>0</v>
      </c>
      <c r="E36" s="326"/>
      <c r="F36" s="326"/>
      <c r="G36" s="326"/>
      <c r="H36" s="327" t="s">
        <v>26</v>
      </c>
      <c r="I36" s="328"/>
      <c r="J36" s="165">
        <f>J6</f>
        <v>0</v>
      </c>
      <c r="K36" s="165"/>
      <c r="L36" s="165"/>
    </row>
    <row r="37" spans="1:12" ht="38.25" customHeight="1">
      <c r="A37" s="313" t="s">
        <v>96</v>
      </c>
      <c r="B37" s="314"/>
      <c r="C37" s="315"/>
      <c r="D37" s="111" t="str">
        <f>D7</f>
        <v>\</v>
      </c>
      <c r="E37" s="316">
        <f>E7</f>
        <v>0</v>
      </c>
      <c r="F37" s="316"/>
      <c r="G37" s="317"/>
      <c r="H37" s="318" t="s">
        <v>99</v>
      </c>
      <c r="I37" s="319"/>
      <c r="J37" s="320">
        <f>J7</f>
        <v>0</v>
      </c>
      <c r="K37" s="320"/>
      <c r="L37" s="320"/>
    </row>
    <row r="38" spans="1:12" ht="13.5">
      <c r="A38" s="19"/>
      <c r="B38" s="19"/>
      <c r="C38" s="19"/>
      <c r="D38" s="19"/>
      <c r="E38" s="19"/>
      <c r="F38" s="37"/>
      <c r="G38" s="37"/>
      <c r="H38" s="37"/>
      <c r="I38" s="37"/>
      <c r="J38" s="37"/>
      <c r="K38" s="37"/>
      <c r="L38" s="37"/>
    </row>
    <row r="39" spans="1:15" s="1" customFormat="1" ht="27.75" customHeight="1">
      <c r="A39" s="40" t="s">
        <v>89</v>
      </c>
      <c r="B39" s="41" t="s">
        <v>90</v>
      </c>
      <c r="C39" s="321" t="s">
        <v>91</v>
      </c>
      <c r="D39" s="321"/>
      <c r="E39" s="321"/>
      <c r="F39" s="321"/>
      <c r="G39" s="41" t="s">
        <v>93</v>
      </c>
      <c r="H39" s="41" t="s">
        <v>92</v>
      </c>
      <c r="I39" s="322" t="s">
        <v>101</v>
      </c>
      <c r="J39" s="323"/>
      <c r="K39" s="324"/>
      <c r="L39" s="42" t="s">
        <v>102</v>
      </c>
      <c r="M39" s="5"/>
      <c r="N39" s="5"/>
      <c r="O39" s="5"/>
    </row>
    <row r="40" spans="1:12" s="34" customFormat="1" ht="27.75" customHeight="1">
      <c r="A40" s="44">
        <f>A10</f>
        <v>0</v>
      </c>
      <c r="B40" s="45">
        <f>B10</f>
        <v>0</v>
      </c>
      <c r="C40" s="309">
        <f>C10</f>
        <v>0</v>
      </c>
      <c r="D40" s="309"/>
      <c r="E40" s="309"/>
      <c r="F40" s="309"/>
      <c r="G40" s="46">
        <f>G10</f>
        <v>0</v>
      </c>
      <c r="H40" s="45">
        <f>H10</f>
        <v>0</v>
      </c>
      <c r="I40" s="310">
        <f>I10</f>
        <v>0</v>
      </c>
      <c r="J40" s="311"/>
      <c r="K40" s="312"/>
      <c r="L40" s="43">
        <f>L10</f>
        <v>0</v>
      </c>
    </row>
    <row r="41" spans="1:12" s="34" customFormat="1" ht="27.75" customHeight="1">
      <c r="A41" s="44">
        <f aca="true" t="shared" si="1" ref="A41:B43">A11</f>
        <v>0</v>
      </c>
      <c r="B41" s="45">
        <f t="shared" si="1"/>
        <v>0</v>
      </c>
      <c r="C41" s="309">
        <f>C11</f>
        <v>0</v>
      </c>
      <c r="D41" s="309"/>
      <c r="E41" s="309"/>
      <c r="F41" s="309"/>
      <c r="G41" s="46">
        <f aca="true" t="shared" si="2" ref="G41:G59">G11</f>
        <v>0</v>
      </c>
      <c r="H41" s="45">
        <f aca="true" t="shared" si="3" ref="H41:I43">H11</f>
        <v>0</v>
      </c>
      <c r="I41" s="310">
        <f t="shared" si="3"/>
        <v>0</v>
      </c>
      <c r="J41" s="311"/>
      <c r="K41" s="312"/>
      <c r="L41" s="43">
        <f>L11</f>
        <v>0</v>
      </c>
    </row>
    <row r="42" spans="1:12" s="34" customFormat="1" ht="27.75" customHeight="1">
      <c r="A42" s="44">
        <f t="shared" si="1"/>
        <v>0</v>
      </c>
      <c r="B42" s="45">
        <f t="shared" si="1"/>
        <v>0</v>
      </c>
      <c r="C42" s="309">
        <f>C12</f>
        <v>0</v>
      </c>
      <c r="D42" s="309"/>
      <c r="E42" s="309"/>
      <c r="F42" s="309"/>
      <c r="G42" s="46">
        <f t="shared" si="2"/>
        <v>0</v>
      </c>
      <c r="H42" s="45">
        <f t="shared" si="3"/>
        <v>0</v>
      </c>
      <c r="I42" s="310">
        <f t="shared" si="3"/>
        <v>0</v>
      </c>
      <c r="J42" s="311"/>
      <c r="K42" s="312"/>
      <c r="L42" s="43">
        <f>L12</f>
        <v>0</v>
      </c>
    </row>
    <row r="43" spans="1:12" s="34" customFormat="1" ht="27.75" customHeight="1">
      <c r="A43" s="47">
        <f t="shared" si="1"/>
        <v>0</v>
      </c>
      <c r="B43" s="45">
        <f t="shared" si="1"/>
        <v>0</v>
      </c>
      <c r="C43" s="309">
        <f>C13</f>
        <v>0</v>
      </c>
      <c r="D43" s="309"/>
      <c r="E43" s="309"/>
      <c r="F43" s="309"/>
      <c r="G43" s="46">
        <f t="shared" si="2"/>
        <v>0</v>
      </c>
      <c r="H43" s="45">
        <f t="shared" si="3"/>
        <v>0</v>
      </c>
      <c r="I43" s="310">
        <f t="shared" si="3"/>
        <v>0</v>
      </c>
      <c r="J43" s="311"/>
      <c r="K43" s="312"/>
      <c r="L43" s="43">
        <f>L13</f>
        <v>0</v>
      </c>
    </row>
    <row r="44" spans="1:12" s="34" customFormat="1" ht="27.75" customHeight="1">
      <c r="A44" s="44">
        <f aca="true" t="shared" si="4" ref="A44:L44">A14</f>
        <v>0</v>
      </c>
      <c r="B44" s="45">
        <f t="shared" si="4"/>
        <v>0</v>
      </c>
      <c r="C44" s="309">
        <f t="shared" si="4"/>
        <v>0</v>
      </c>
      <c r="D44" s="309"/>
      <c r="E44" s="309"/>
      <c r="F44" s="309"/>
      <c r="G44" s="46">
        <f t="shared" si="2"/>
        <v>0</v>
      </c>
      <c r="H44" s="45">
        <f t="shared" si="4"/>
        <v>0</v>
      </c>
      <c r="I44" s="310">
        <f t="shared" si="4"/>
        <v>0</v>
      </c>
      <c r="J44" s="311"/>
      <c r="K44" s="312"/>
      <c r="L44" s="43">
        <f t="shared" si="4"/>
        <v>0</v>
      </c>
    </row>
    <row r="45" spans="1:12" s="34" customFormat="1" ht="27.75" customHeight="1">
      <c r="A45" s="44">
        <f aca="true" t="shared" si="5" ref="A45:L45">A15</f>
        <v>0</v>
      </c>
      <c r="B45" s="45">
        <f t="shared" si="5"/>
        <v>0</v>
      </c>
      <c r="C45" s="309">
        <f t="shared" si="5"/>
        <v>0</v>
      </c>
      <c r="D45" s="309"/>
      <c r="E45" s="309"/>
      <c r="F45" s="309"/>
      <c r="G45" s="46">
        <f t="shared" si="2"/>
        <v>0</v>
      </c>
      <c r="H45" s="45">
        <f t="shared" si="5"/>
        <v>0</v>
      </c>
      <c r="I45" s="310">
        <f t="shared" si="5"/>
        <v>0</v>
      </c>
      <c r="J45" s="311"/>
      <c r="K45" s="312"/>
      <c r="L45" s="43">
        <f t="shared" si="5"/>
        <v>0</v>
      </c>
    </row>
    <row r="46" spans="1:15" s="34" customFormat="1" ht="27.75" customHeight="1">
      <c r="A46" s="44">
        <f aca="true" t="shared" si="6" ref="A46:L46">A16</f>
        <v>0</v>
      </c>
      <c r="B46" s="45">
        <f t="shared" si="6"/>
        <v>0</v>
      </c>
      <c r="C46" s="309">
        <f t="shared" si="6"/>
        <v>0</v>
      </c>
      <c r="D46" s="309"/>
      <c r="E46" s="309"/>
      <c r="F46" s="309"/>
      <c r="G46" s="46">
        <f t="shared" si="2"/>
        <v>0</v>
      </c>
      <c r="H46" s="45">
        <f t="shared" si="6"/>
        <v>0</v>
      </c>
      <c r="I46" s="310">
        <f t="shared" si="6"/>
        <v>0</v>
      </c>
      <c r="J46" s="311"/>
      <c r="K46" s="312"/>
      <c r="L46" s="43">
        <f t="shared" si="6"/>
        <v>0</v>
      </c>
      <c r="O46" s="6"/>
    </row>
    <row r="47" spans="1:12" s="34" customFormat="1" ht="27.75" customHeight="1">
      <c r="A47" s="44">
        <f aca="true" t="shared" si="7" ref="A47:L47">A17</f>
        <v>0</v>
      </c>
      <c r="B47" s="45">
        <f t="shared" si="7"/>
        <v>0</v>
      </c>
      <c r="C47" s="309">
        <f t="shared" si="7"/>
        <v>0</v>
      </c>
      <c r="D47" s="309"/>
      <c r="E47" s="309"/>
      <c r="F47" s="309"/>
      <c r="G47" s="46">
        <f t="shared" si="2"/>
        <v>0</v>
      </c>
      <c r="H47" s="45">
        <f t="shared" si="7"/>
        <v>0</v>
      </c>
      <c r="I47" s="310">
        <f t="shared" si="7"/>
        <v>0</v>
      </c>
      <c r="J47" s="311"/>
      <c r="K47" s="312"/>
      <c r="L47" s="43">
        <f t="shared" si="7"/>
        <v>0</v>
      </c>
    </row>
    <row r="48" spans="1:12" s="34" customFormat="1" ht="27.75" customHeight="1">
      <c r="A48" s="44">
        <f aca="true" t="shared" si="8" ref="A48:L48">A18</f>
        <v>0</v>
      </c>
      <c r="B48" s="45">
        <f t="shared" si="8"/>
        <v>0</v>
      </c>
      <c r="C48" s="309">
        <f t="shared" si="8"/>
        <v>0</v>
      </c>
      <c r="D48" s="309"/>
      <c r="E48" s="309"/>
      <c r="F48" s="309"/>
      <c r="G48" s="46">
        <f t="shared" si="2"/>
        <v>0</v>
      </c>
      <c r="H48" s="45">
        <f t="shared" si="8"/>
        <v>0</v>
      </c>
      <c r="I48" s="310">
        <f t="shared" si="8"/>
        <v>0</v>
      </c>
      <c r="J48" s="311"/>
      <c r="K48" s="312"/>
      <c r="L48" s="43">
        <f t="shared" si="8"/>
        <v>0</v>
      </c>
    </row>
    <row r="49" spans="1:12" s="35" customFormat="1" ht="27.75" customHeight="1">
      <c r="A49" s="44">
        <f aca="true" t="shared" si="9" ref="A49:L49">A19</f>
        <v>0</v>
      </c>
      <c r="B49" s="45">
        <f t="shared" si="9"/>
        <v>0</v>
      </c>
      <c r="C49" s="309">
        <f t="shared" si="9"/>
        <v>0</v>
      </c>
      <c r="D49" s="309"/>
      <c r="E49" s="309"/>
      <c r="F49" s="309"/>
      <c r="G49" s="46">
        <f t="shared" si="2"/>
        <v>0</v>
      </c>
      <c r="H49" s="45">
        <f t="shared" si="9"/>
        <v>0</v>
      </c>
      <c r="I49" s="310">
        <f t="shared" si="9"/>
        <v>0</v>
      </c>
      <c r="J49" s="311"/>
      <c r="K49" s="312"/>
      <c r="L49" s="43">
        <f t="shared" si="9"/>
        <v>0</v>
      </c>
    </row>
    <row r="50" spans="1:12" s="35" customFormat="1" ht="27.75" customHeight="1">
      <c r="A50" s="44">
        <f aca="true" t="shared" si="10" ref="A50:L50">A20</f>
        <v>0</v>
      </c>
      <c r="B50" s="45">
        <f t="shared" si="10"/>
        <v>0</v>
      </c>
      <c r="C50" s="309">
        <f t="shared" si="10"/>
        <v>0</v>
      </c>
      <c r="D50" s="309"/>
      <c r="E50" s="309"/>
      <c r="F50" s="309"/>
      <c r="G50" s="46">
        <f t="shared" si="2"/>
        <v>0</v>
      </c>
      <c r="H50" s="45">
        <f t="shared" si="10"/>
        <v>0</v>
      </c>
      <c r="I50" s="310">
        <f t="shared" si="10"/>
        <v>0</v>
      </c>
      <c r="J50" s="311"/>
      <c r="K50" s="312"/>
      <c r="L50" s="43">
        <f t="shared" si="10"/>
        <v>0</v>
      </c>
    </row>
    <row r="51" spans="1:12" s="35" customFormat="1" ht="27.75" customHeight="1">
      <c r="A51" s="44">
        <f aca="true" t="shared" si="11" ref="A51:L51">A21</f>
        <v>0</v>
      </c>
      <c r="B51" s="45">
        <f t="shared" si="11"/>
        <v>0</v>
      </c>
      <c r="C51" s="309">
        <f t="shared" si="11"/>
        <v>0</v>
      </c>
      <c r="D51" s="309"/>
      <c r="E51" s="309"/>
      <c r="F51" s="309"/>
      <c r="G51" s="46">
        <f t="shared" si="2"/>
        <v>0</v>
      </c>
      <c r="H51" s="45">
        <f t="shared" si="11"/>
        <v>0</v>
      </c>
      <c r="I51" s="310">
        <f t="shared" si="11"/>
        <v>0</v>
      </c>
      <c r="J51" s="311"/>
      <c r="K51" s="312"/>
      <c r="L51" s="43">
        <f t="shared" si="11"/>
        <v>0</v>
      </c>
    </row>
    <row r="52" spans="1:12" s="35" customFormat="1" ht="27.75" customHeight="1">
      <c r="A52" s="44">
        <f aca="true" t="shared" si="12" ref="A52:L52">A22</f>
        <v>0</v>
      </c>
      <c r="B52" s="45">
        <f t="shared" si="12"/>
        <v>0</v>
      </c>
      <c r="C52" s="309">
        <f t="shared" si="12"/>
        <v>0</v>
      </c>
      <c r="D52" s="309"/>
      <c r="E52" s="309"/>
      <c r="F52" s="309"/>
      <c r="G52" s="46">
        <f t="shared" si="2"/>
        <v>0</v>
      </c>
      <c r="H52" s="45">
        <f t="shared" si="12"/>
        <v>0</v>
      </c>
      <c r="I52" s="310">
        <f t="shared" si="12"/>
        <v>0</v>
      </c>
      <c r="J52" s="311"/>
      <c r="K52" s="312"/>
      <c r="L52" s="43">
        <f t="shared" si="12"/>
        <v>0</v>
      </c>
    </row>
    <row r="53" spans="1:12" s="34" customFormat="1" ht="27.75" customHeight="1">
      <c r="A53" s="44">
        <f aca="true" t="shared" si="13" ref="A53:L53">A23</f>
        <v>0</v>
      </c>
      <c r="B53" s="45">
        <f t="shared" si="13"/>
        <v>0</v>
      </c>
      <c r="C53" s="309">
        <f t="shared" si="13"/>
        <v>0</v>
      </c>
      <c r="D53" s="309"/>
      <c r="E53" s="309"/>
      <c r="F53" s="309"/>
      <c r="G53" s="46">
        <f t="shared" si="2"/>
        <v>0</v>
      </c>
      <c r="H53" s="45">
        <f t="shared" si="13"/>
        <v>0</v>
      </c>
      <c r="I53" s="310">
        <f t="shared" si="13"/>
        <v>0</v>
      </c>
      <c r="J53" s="311"/>
      <c r="K53" s="312"/>
      <c r="L53" s="43">
        <f t="shared" si="13"/>
        <v>0</v>
      </c>
    </row>
    <row r="54" spans="1:12" s="34" customFormat="1" ht="27.75" customHeight="1">
      <c r="A54" s="44">
        <f aca="true" t="shared" si="14" ref="A54:L54">A24</f>
        <v>0</v>
      </c>
      <c r="B54" s="45">
        <f t="shared" si="14"/>
        <v>0</v>
      </c>
      <c r="C54" s="309">
        <f t="shared" si="14"/>
        <v>0</v>
      </c>
      <c r="D54" s="309"/>
      <c r="E54" s="309"/>
      <c r="F54" s="309"/>
      <c r="G54" s="46">
        <f t="shared" si="2"/>
        <v>0</v>
      </c>
      <c r="H54" s="45">
        <f t="shared" si="14"/>
        <v>0</v>
      </c>
      <c r="I54" s="310">
        <f t="shared" si="14"/>
        <v>0</v>
      </c>
      <c r="J54" s="311"/>
      <c r="K54" s="312"/>
      <c r="L54" s="43">
        <f t="shared" si="14"/>
        <v>0</v>
      </c>
    </row>
    <row r="55" spans="1:12" s="34" customFormat="1" ht="27.75" customHeight="1">
      <c r="A55" s="44">
        <f aca="true" t="shared" si="15" ref="A55:L55">A25</f>
        <v>0</v>
      </c>
      <c r="B55" s="45">
        <f t="shared" si="15"/>
        <v>0</v>
      </c>
      <c r="C55" s="309">
        <f t="shared" si="15"/>
        <v>0</v>
      </c>
      <c r="D55" s="309"/>
      <c r="E55" s="309"/>
      <c r="F55" s="309"/>
      <c r="G55" s="46">
        <f t="shared" si="2"/>
        <v>0</v>
      </c>
      <c r="H55" s="45">
        <f t="shared" si="15"/>
        <v>0</v>
      </c>
      <c r="I55" s="310">
        <f t="shared" si="15"/>
        <v>0</v>
      </c>
      <c r="J55" s="311"/>
      <c r="K55" s="312"/>
      <c r="L55" s="43">
        <f t="shared" si="15"/>
        <v>0</v>
      </c>
    </row>
    <row r="56" spans="1:12" s="34" customFormat="1" ht="27.75" customHeight="1">
      <c r="A56" s="44">
        <f aca="true" t="shared" si="16" ref="A56:L56">A26</f>
        <v>0</v>
      </c>
      <c r="B56" s="45">
        <f t="shared" si="16"/>
        <v>0</v>
      </c>
      <c r="C56" s="309">
        <f t="shared" si="16"/>
        <v>0</v>
      </c>
      <c r="D56" s="309"/>
      <c r="E56" s="309"/>
      <c r="F56" s="309"/>
      <c r="G56" s="46">
        <f t="shared" si="2"/>
        <v>0</v>
      </c>
      <c r="H56" s="45">
        <f t="shared" si="16"/>
        <v>0</v>
      </c>
      <c r="I56" s="310">
        <f t="shared" si="16"/>
        <v>0</v>
      </c>
      <c r="J56" s="311"/>
      <c r="K56" s="312"/>
      <c r="L56" s="43">
        <f t="shared" si="16"/>
        <v>0</v>
      </c>
    </row>
    <row r="57" spans="1:12" s="34" customFormat="1" ht="27.75" customHeight="1">
      <c r="A57" s="44">
        <f aca="true" t="shared" si="17" ref="A57:L57">A27</f>
        <v>0</v>
      </c>
      <c r="B57" s="45">
        <f t="shared" si="17"/>
        <v>0</v>
      </c>
      <c r="C57" s="309">
        <f t="shared" si="17"/>
        <v>0</v>
      </c>
      <c r="D57" s="309"/>
      <c r="E57" s="309"/>
      <c r="F57" s="309"/>
      <c r="G57" s="46">
        <f t="shared" si="2"/>
        <v>0</v>
      </c>
      <c r="H57" s="45">
        <f t="shared" si="17"/>
        <v>0</v>
      </c>
      <c r="I57" s="310">
        <f t="shared" si="17"/>
        <v>0</v>
      </c>
      <c r="J57" s="311"/>
      <c r="K57" s="312"/>
      <c r="L57" s="43">
        <f t="shared" si="17"/>
        <v>0</v>
      </c>
    </row>
    <row r="58" spans="1:12" s="34" customFormat="1" ht="27.75" customHeight="1">
      <c r="A58" s="44">
        <f aca="true" t="shared" si="18" ref="A58:L58">A28</f>
        <v>0</v>
      </c>
      <c r="B58" s="45">
        <f t="shared" si="18"/>
        <v>0</v>
      </c>
      <c r="C58" s="309">
        <f t="shared" si="18"/>
        <v>0</v>
      </c>
      <c r="D58" s="309"/>
      <c r="E58" s="309"/>
      <c r="F58" s="309"/>
      <c r="G58" s="46">
        <f t="shared" si="2"/>
        <v>0</v>
      </c>
      <c r="H58" s="45">
        <f t="shared" si="18"/>
        <v>0</v>
      </c>
      <c r="I58" s="310">
        <f t="shared" si="18"/>
        <v>0</v>
      </c>
      <c r="J58" s="311"/>
      <c r="K58" s="312"/>
      <c r="L58" s="43">
        <f t="shared" si="18"/>
        <v>0</v>
      </c>
    </row>
    <row r="59" spans="1:12" s="34" customFormat="1" ht="27.75" customHeight="1" thickBot="1">
      <c r="A59" s="48">
        <f aca="true" t="shared" si="19" ref="A59:L59">A29</f>
        <v>0</v>
      </c>
      <c r="B59" s="49">
        <f t="shared" si="19"/>
        <v>0</v>
      </c>
      <c r="C59" s="301">
        <f t="shared" si="19"/>
        <v>0</v>
      </c>
      <c r="D59" s="301"/>
      <c r="E59" s="301"/>
      <c r="F59" s="301"/>
      <c r="G59" s="46">
        <f t="shared" si="2"/>
        <v>0</v>
      </c>
      <c r="H59" s="49">
        <f t="shared" si="19"/>
        <v>0</v>
      </c>
      <c r="I59" s="302">
        <f t="shared" si="19"/>
        <v>0</v>
      </c>
      <c r="J59" s="303"/>
      <c r="K59" s="304"/>
      <c r="L59" s="43">
        <f t="shared" si="19"/>
        <v>0</v>
      </c>
    </row>
    <row r="60" spans="1:12" s="3" customFormat="1" ht="27.75" customHeight="1" thickTop="1">
      <c r="A60" s="305" t="str">
        <f>A30</f>
        <v>計</v>
      </c>
      <c r="B60" s="306"/>
      <c r="C60" s="306"/>
      <c r="D60" s="306"/>
      <c r="E60" s="306"/>
      <c r="F60" s="306"/>
      <c r="G60" s="306"/>
      <c r="H60" s="306"/>
      <c r="I60" s="307">
        <f>I30</f>
        <v>0</v>
      </c>
      <c r="J60" s="307"/>
      <c r="K60" s="307"/>
      <c r="L60" s="308"/>
    </row>
    <row r="61" spans="1:12" ht="72" customHeight="1">
      <c r="A61" s="174" t="s">
        <v>116</v>
      </c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</row>
    <row r="62" spans="1:12" ht="39" customHeight="1">
      <c r="A62" s="192" t="s">
        <v>79</v>
      </c>
      <c r="B62" s="192"/>
      <c r="C62" s="192"/>
      <c r="D62" s="192"/>
      <c r="E62" s="192"/>
      <c r="F62" s="338"/>
      <c r="G62" s="338"/>
      <c r="H62" s="338"/>
      <c r="I62" s="39"/>
      <c r="J62" s="38"/>
      <c r="K62" s="103"/>
      <c r="L62" s="107">
        <f>L2</f>
        <v>0</v>
      </c>
    </row>
    <row r="63" spans="1:12" ht="13.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 ht="19.5" customHeight="1">
      <c r="A64" s="325" t="s">
        <v>95</v>
      </c>
      <c r="B64" s="325"/>
      <c r="C64" s="325"/>
      <c r="D64" s="329">
        <f>D34</f>
        <v>0</v>
      </c>
      <c r="E64" s="329"/>
      <c r="F64" s="329"/>
      <c r="G64" s="329"/>
      <c r="H64" s="327" t="s">
        <v>80</v>
      </c>
      <c r="I64" s="330"/>
      <c r="J64" s="38" t="str">
        <f>J4</f>
        <v>〒</v>
      </c>
      <c r="K64" s="143">
        <f>K34</f>
        <v>0</v>
      </c>
      <c r="L64" s="143"/>
    </row>
    <row r="65" spans="1:12" ht="19.5" customHeight="1">
      <c r="A65" s="325"/>
      <c r="B65" s="325"/>
      <c r="C65" s="325"/>
      <c r="D65" s="329"/>
      <c r="E65" s="329"/>
      <c r="F65" s="329"/>
      <c r="G65" s="329"/>
      <c r="H65" s="327"/>
      <c r="I65" s="330"/>
      <c r="J65" s="131">
        <f>J35</f>
        <v>0</v>
      </c>
      <c r="K65" s="131"/>
      <c r="L65" s="131"/>
    </row>
    <row r="66" spans="1:12" ht="39" customHeight="1">
      <c r="A66" s="325" t="s">
        <v>76</v>
      </c>
      <c r="B66" s="325"/>
      <c r="C66" s="325"/>
      <c r="D66" s="326">
        <f>D36</f>
        <v>0</v>
      </c>
      <c r="E66" s="326"/>
      <c r="F66" s="326"/>
      <c r="G66" s="326"/>
      <c r="H66" s="327" t="s">
        <v>26</v>
      </c>
      <c r="I66" s="328"/>
      <c r="J66" s="165">
        <f>J36</f>
        <v>0</v>
      </c>
      <c r="K66" s="165"/>
      <c r="L66" s="165"/>
    </row>
    <row r="67" spans="1:12" ht="38.25" customHeight="1">
      <c r="A67" s="313" t="s">
        <v>96</v>
      </c>
      <c r="B67" s="314"/>
      <c r="C67" s="315"/>
      <c r="D67" s="111" t="str">
        <f>D37</f>
        <v>\</v>
      </c>
      <c r="E67" s="316">
        <f>E37</f>
        <v>0</v>
      </c>
      <c r="F67" s="316"/>
      <c r="G67" s="317"/>
      <c r="H67" s="318" t="s">
        <v>99</v>
      </c>
      <c r="I67" s="319"/>
      <c r="J67" s="320">
        <f>J37</f>
        <v>0</v>
      </c>
      <c r="K67" s="320"/>
      <c r="L67" s="320"/>
    </row>
    <row r="68" spans="1:12" ht="13.5">
      <c r="A68" s="19"/>
      <c r="B68" s="19"/>
      <c r="C68" s="19"/>
      <c r="D68" s="19"/>
      <c r="E68" s="19"/>
      <c r="F68" s="37"/>
      <c r="G68" s="37"/>
      <c r="H68" s="37"/>
      <c r="I68" s="37"/>
      <c r="J68" s="37"/>
      <c r="K68" s="37"/>
      <c r="L68" s="37"/>
    </row>
    <row r="69" spans="1:15" s="1" customFormat="1" ht="27.75" customHeight="1">
      <c r="A69" s="40" t="s">
        <v>89</v>
      </c>
      <c r="B69" s="41" t="s">
        <v>90</v>
      </c>
      <c r="C69" s="321" t="s">
        <v>91</v>
      </c>
      <c r="D69" s="321"/>
      <c r="E69" s="321"/>
      <c r="F69" s="321"/>
      <c r="G69" s="41" t="s">
        <v>93</v>
      </c>
      <c r="H69" s="41" t="s">
        <v>92</v>
      </c>
      <c r="I69" s="322" t="s">
        <v>101</v>
      </c>
      <c r="J69" s="323"/>
      <c r="K69" s="324"/>
      <c r="L69" s="42" t="s">
        <v>102</v>
      </c>
      <c r="M69" s="5"/>
      <c r="N69" s="5"/>
      <c r="O69" s="5"/>
    </row>
    <row r="70" spans="1:12" s="3" customFormat="1" ht="27.75" customHeight="1">
      <c r="A70" s="44">
        <f aca="true" t="shared" si="20" ref="A70:C89">A40</f>
        <v>0</v>
      </c>
      <c r="B70" s="45">
        <f t="shared" si="20"/>
        <v>0</v>
      </c>
      <c r="C70" s="309">
        <f t="shared" si="20"/>
        <v>0</v>
      </c>
      <c r="D70" s="309"/>
      <c r="E70" s="309"/>
      <c r="F70" s="309"/>
      <c r="G70" s="46">
        <f aca="true" t="shared" si="21" ref="G70:I89">G40</f>
        <v>0</v>
      </c>
      <c r="H70" s="45">
        <f t="shared" si="21"/>
        <v>0</v>
      </c>
      <c r="I70" s="310">
        <f>I40</f>
        <v>0</v>
      </c>
      <c r="J70" s="311"/>
      <c r="K70" s="312"/>
      <c r="L70" s="43">
        <f aca="true" t="shared" si="22" ref="L70:L89">L40</f>
        <v>0</v>
      </c>
    </row>
    <row r="71" spans="1:12" s="3" customFormat="1" ht="27.75" customHeight="1">
      <c r="A71" s="44">
        <f t="shared" si="20"/>
        <v>0</v>
      </c>
      <c r="B71" s="45">
        <f t="shared" si="20"/>
        <v>0</v>
      </c>
      <c r="C71" s="309">
        <f t="shared" si="20"/>
        <v>0</v>
      </c>
      <c r="D71" s="309"/>
      <c r="E71" s="309"/>
      <c r="F71" s="309"/>
      <c r="G71" s="46">
        <f t="shared" si="21"/>
        <v>0</v>
      </c>
      <c r="H71" s="45">
        <f t="shared" si="21"/>
        <v>0</v>
      </c>
      <c r="I71" s="310">
        <f t="shared" si="21"/>
        <v>0</v>
      </c>
      <c r="J71" s="311"/>
      <c r="K71" s="312"/>
      <c r="L71" s="43">
        <f t="shared" si="22"/>
        <v>0</v>
      </c>
    </row>
    <row r="72" spans="1:12" s="3" customFormat="1" ht="27.75" customHeight="1">
      <c r="A72" s="44">
        <f t="shared" si="20"/>
        <v>0</v>
      </c>
      <c r="B72" s="45">
        <f t="shared" si="20"/>
        <v>0</v>
      </c>
      <c r="C72" s="309">
        <f t="shared" si="20"/>
        <v>0</v>
      </c>
      <c r="D72" s="309"/>
      <c r="E72" s="309"/>
      <c r="F72" s="309"/>
      <c r="G72" s="46">
        <f t="shared" si="21"/>
        <v>0</v>
      </c>
      <c r="H72" s="45">
        <f t="shared" si="21"/>
        <v>0</v>
      </c>
      <c r="I72" s="310">
        <f t="shared" si="21"/>
        <v>0</v>
      </c>
      <c r="J72" s="311"/>
      <c r="K72" s="312"/>
      <c r="L72" s="43">
        <f t="shared" si="22"/>
        <v>0</v>
      </c>
    </row>
    <row r="73" spans="1:12" s="3" customFormat="1" ht="27.75" customHeight="1">
      <c r="A73" s="47">
        <f t="shared" si="20"/>
        <v>0</v>
      </c>
      <c r="B73" s="45">
        <f t="shared" si="20"/>
        <v>0</v>
      </c>
      <c r="C73" s="309">
        <f t="shared" si="20"/>
        <v>0</v>
      </c>
      <c r="D73" s="309"/>
      <c r="E73" s="309"/>
      <c r="F73" s="309"/>
      <c r="G73" s="46">
        <f t="shared" si="21"/>
        <v>0</v>
      </c>
      <c r="H73" s="45">
        <f t="shared" si="21"/>
        <v>0</v>
      </c>
      <c r="I73" s="310">
        <f t="shared" si="21"/>
        <v>0</v>
      </c>
      <c r="J73" s="311"/>
      <c r="K73" s="312"/>
      <c r="L73" s="43">
        <f t="shared" si="22"/>
        <v>0</v>
      </c>
    </row>
    <row r="74" spans="1:12" s="3" customFormat="1" ht="27.75" customHeight="1">
      <c r="A74" s="44">
        <f t="shared" si="20"/>
        <v>0</v>
      </c>
      <c r="B74" s="45">
        <f t="shared" si="20"/>
        <v>0</v>
      </c>
      <c r="C74" s="309">
        <f t="shared" si="20"/>
        <v>0</v>
      </c>
      <c r="D74" s="309"/>
      <c r="E74" s="309"/>
      <c r="F74" s="309"/>
      <c r="G74" s="46">
        <f t="shared" si="21"/>
        <v>0</v>
      </c>
      <c r="H74" s="45">
        <f t="shared" si="21"/>
        <v>0</v>
      </c>
      <c r="I74" s="310">
        <f t="shared" si="21"/>
        <v>0</v>
      </c>
      <c r="J74" s="311"/>
      <c r="K74" s="312"/>
      <c r="L74" s="43">
        <f t="shared" si="22"/>
        <v>0</v>
      </c>
    </row>
    <row r="75" spans="1:12" s="3" customFormat="1" ht="27.75" customHeight="1">
      <c r="A75" s="44">
        <f t="shared" si="20"/>
        <v>0</v>
      </c>
      <c r="B75" s="45">
        <f t="shared" si="20"/>
        <v>0</v>
      </c>
      <c r="C75" s="309">
        <f t="shared" si="20"/>
        <v>0</v>
      </c>
      <c r="D75" s="309"/>
      <c r="E75" s="309"/>
      <c r="F75" s="309"/>
      <c r="G75" s="46">
        <f t="shared" si="21"/>
        <v>0</v>
      </c>
      <c r="H75" s="45">
        <f t="shared" si="21"/>
        <v>0</v>
      </c>
      <c r="I75" s="310">
        <f t="shared" si="21"/>
        <v>0</v>
      </c>
      <c r="J75" s="311"/>
      <c r="K75" s="312"/>
      <c r="L75" s="43">
        <f t="shared" si="22"/>
        <v>0</v>
      </c>
    </row>
    <row r="76" spans="1:15" s="3" customFormat="1" ht="27.75" customHeight="1">
      <c r="A76" s="44">
        <f t="shared" si="20"/>
        <v>0</v>
      </c>
      <c r="B76" s="45">
        <f t="shared" si="20"/>
        <v>0</v>
      </c>
      <c r="C76" s="309">
        <f t="shared" si="20"/>
        <v>0</v>
      </c>
      <c r="D76" s="309"/>
      <c r="E76" s="309"/>
      <c r="F76" s="309"/>
      <c r="G76" s="46">
        <f t="shared" si="21"/>
        <v>0</v>
      </c>
      <c r="H76" s="45">
        <f t="shared" si="21"/>
        <v>0</v>
      </c>
      <c r="I76" s="310">
        <f t="shared" si="21"/>
        <v>0</v>
      </c>
      <c r="J76" s="311"/>
      <c r="K76" s="312"/>
      <c r="L76" s="43">
        <f t="shared" si="22"/>
        <v>0</v>
      </c>
      <c r="O76" s="6"/>
    </row>
    <row r="77" spans="1:12" s="3" customFormat="1" ht="27.75" customHeight="1">
      <c r="A77" s="44">
        <f t="shared" si="20"/>
        <v>0</v>
      </c>
      <c r="B77" s="45">
        <f t="shared" si="20"/>
        <v>0</v>
      </c>
      <c r="C77" s="309">
        <f t="shared" si="20"/>
        <v>0</v>
      </c>
      <c r="D77" s="309"/>
      <c r="E77" s="309"/>
      <c r="F77" s="309"/>
      <c r="G77" s="46">
        <f t="shared" si="21"/>
        <v>0</v>
      </c>
      <c r="H77" s="45">
        <f t="shared" si="21"/>
        <v>0</v>
      </c>
      <c r="I77" s="310">
        <f t="shared" si="21"/>
        <v>0</v>
      </c>
      <c r="J77" s="311"/>
      <c r="K77" s="312"/>
      <c r="L77" s="43">
        <f t="shared" si="22"/>
        <v>0</v>
      </c>
    </row>
    <row r="78" spans="1:12" s="3" customFormat="1" ht="27.75" customHeight="1">
      <c r="A78" s="44">
        <f t="shared" si="20"/>
        <v>0</v>
      </c>
      <c r="B78" s="45">
        <f t="shared" si="20"/>
        <v>0</v>
      </c>
      <c r="C78" s="309">
        <f t="shared" si="20"/>
        <v>0</v>
      </c>
      <c r="D78" s="309"/>
      <c r="E78" s="309"/>
      <c r="F78" s="309"/>
      <c r="G78" s="46">
        <f t="shared" si="21"/>
        <v>0</v>
      </c>
      <c r="H78" s="45">
        <f t="shared" si="21"/>
        <v>0</v>
      </c>
      <c r="I78" s="310">
        <f t="shared" si="21"/>
        <v>0</v>
      </c>
      <c r="J78" s="311"/>
      <c r="K78" s="312"/>
      <c r="L78" s="43">
        <f t="shared" si="22"/>
        <v>0</v>
      </c>
    </row>
    <row r="79" spans="1:12" s="4" customFormat="1" ht="27.75" customHeight="1">
      <c r="A79" s="44">
        <f t="shared" si="20"/>
        <v>0</v>
      </c>
      <c r="B79" s="45">
        <f t="shared" si="20"/>
        <v>0</v>
      </c>
      <c r="C79" s="309">
        <f t="shared" si="20"/>
        <v>0</v>
      </c>
      <c r="D79" s="309"/>
      <c r="E79" s="309"/>
      <c r="F79" s="309"/>
      <c r="G79" s="46">
        <f t="shared" si="21"/>
        <v>0</v>
      </c>
      <c r="H79" s="45">
        <f t="shared" si="21"/>
        <v>0</v>
      </c>
      <c r="I79" s="310">
        <f t="shared" si="21"/>
        <v>0</v>
      </c>
      <c r="J79" s="311"/>
      <c r="K79" s="312"/>
      <c r="L79" s="43">
        <f t="shared" si="22"/>
        <v>0</v>
      </c>
    </row>
    <row r="80" spans="1:12" s="4" customFormat="1" ht="27.75" customHeight="1">
      <c r="A80" s="44">
        <f t="shared" si="20"/>
        <v>0</v>
      </c>
      <c r="B80" s="45">
        <f t="shared" si="20"/>
        <v>0</v>
      </c>
      <c r="C80" s="309">
        <f t="shared" si="20"/>
        <v>0</v>
      </c>
      <c r="D80" s="309"/>
      <c r="E80" s="309"/>
      <c r="F80" s="309"/>
      <c r="G80" s="46">
        <f t="shared" si="21"/>
        <v>0</v>
      </c>
      <c r="H80" s="45">
        <f t="shared" si="21"/>
        <v>0</v>
      </c>
      <c r="I80" s="310">
        <f t="shared" si="21"/>
        <v>0</v>
      </c>
      <c r="J80" s="311"/>
      <c r="K80" s="312"/>
      <c r="L80" s="43">
        <f t="shared" si="22"/>
        <v>0</v>
      </c>
    </row>
    <row r="81" spans="1:12" s="4" customFormat="1" ht="27.75" customHeight="1">
      <c r="A81" s="44">
        <f t="shared" si="20"/>
        <v>0</v>
      </c>
      <c r="B81" s="45">
        <f t="shared" si="20"/>
        <v>0</v>
      </c>
      <c r="C81" s="309">
        <f t="shared" si="20"/>
        <v>0</v>
      </c>
      <c r="D81" s="309"/>
      <c r="E81" s="309"/>
      <c r="F81" s="309"/>
      <c r="G81" s="46">
        <f t="shared" si="21"/>
        <v>0</v>
      </c>
      <c r="H81" s="45">
        <f t="shared" si="21"/>
        <v>0</v>
      </c>
      <c r="I81" s="310">
        <f t="shared" si="21"/>
        <v>0</v>
      </c>
      <c r="J81" s="311"/>
      <c r="K81" s="312"/>
      <c r="L81" s="43">
        <f t="shared" si="22"/>
        <v>0</v>
      </c>
    </row>
    <row r="82" spans="1:12" s="4" customFormat="1" ht="27.75" customHeight="1">
      <c r="A82" s="44">
        <f t="shared" si="20"/>
        <v>0</v>
      </c>
      <c r="B82" s="45">
        <f t="shared" si="20"/>
        <v>0</v>
      </c>
      <c r="C82" s="309">
        <f t="shared" si="20"/>
        <v>0</v>
      </c>
      <c r="D82" s="309"/>
      <c r="E82" s="309"/>
      <c r="F82" s="309"/>
      <c r="G82" s="46">
        <f t="shared" si="21"/>
        <v>0</v>
      </c>
      <c r="H82" s="45">
        <f t="shared" si="21"/>
        <v>0</v>
      </c>
      <c r="I82" s="310">
        <f t="shared" si="21"/>
        <v>0</v>
      </c>
      <c r="J82" s="311"/>
      <c r="K82" s="312"/>
      <c r="L82" s="43">
        <f t="shared" si="22"/>
        <v>0</v>
      </c>
    </row>
    <row r="83" spans="1:12" s="3" customFormat="1" ht="27.75" customHeight="1">
      <c r="A83" s="44">
        <f t="shared" si="20"/>
        <v>0</v>
      </c>
      <c r="B83" s="45">
        <f t="shared" si="20"/>
        <v>0</v>
      </c>
      <c r="C83" s="309">
        <f t="shared" si="20"/>
        <v>0</v>
      </c>
      <c r="D83" s="309"/>
      <c r="E83" s="309"/>
      <c r="F83" s="309"/>
      <c r="G83" s="46">
        <f t="shared" si="21"/>
        <v>0</v>
      </c>
      <c r="H83" s="45">
        <f t="shared" si="21"/>
        <v>0</v>
      </c>
      <c r="I83" s="310">
        <f t="shared" si="21"/>
        <v>0</v>
      </c>
      <c r="J83" s="311"/>
      <c r="K83" s="312"/>
      <c r="L83" s="43">
        <f t="shared" si="22"/>
        <v>0</v>
      </c>
    </row>
    <row r="84" spans="1:12" s="3" customFormat="1" ht="27.75" customHeight="1">
      <c r="A84" s="44">
        <f t="shared" si="20"/>
        <v>0</v>
      </c>
      <c r="B84" s="45">
        <f t="shared" si="20"/>
        <v>0</v>
      </c>
      <c r="C84" s="309">
        <f t="shared" si="20"/>
        <v>0</v>
      </c>
      <c r="D84" s="309"/>
      <c r="E84" s="309"/>
      <c r="F84" s="309"/>
      <c r="G84" s="46">
        <f t="shared" si="21"/>
        <v>0</v>
      </c>
      <c r="H84" s="45">
        <f t="shared" si="21"/>
        <v>0</v>
      </c>
      <c r="I84" s="310">
        <f t="shared" si="21"/>
        <v>0</v>
      </c>
      <c r="J84" s="311"/>
      <c r="K84" s="312"/>
      <c r="L84" s="43">
        <f t="shared" si="22"/>
        <v>0</v>
      </c>
    </row>
    <row r="85" spans="1:12" s="3" customFormat="1" ht="27.75" customHeight="1">
      <c r="A85" s="44">
        <f t="shared" si="20"/>
        <v>0</v>
      </c>
      <c r="B85" s="45">
        <f t="shared" si="20"/>
        <v>0</v>
      </c>
      <c r="C85" s="309">
        <f t="shared" si="20"/>
        <v>0</v>
      </c>
      <c r="D85" s="309"/>
      <c r="E85" s="309"/>
      <c r="F85" s="309"/>
      <c r="G85" s="46">
        <f t="shared" si="21"/>
        <v>0</v>
      </c>
      <c r="H85" s="45">
        <f t="shared" si="21"/>
        <v>0</v>
      </c>
      <c r="I85" s="310">
        <f t="shared" si="21"/>
        <v>0</v>
      </c>
      <c r="J85" s="311"/>
      <c r="K85" s="312"/>
      <c r="L85" s="43">
        <f t="shared" si="22"/>
        <v>0</v>
      </c>
    </row>
    <row r="86" spans="1:12" s="3" customFormat="1" ht="27.75" customHeight="1">
      <c r="A86" s="44">
        <f t="shared" si="20"/>
        <v>0</v>
      </c>
      <c r="B86" s="45">
        <f t="shared" si="20"/>
        <v>0</v>
      </c>
      <c r="C86" s="309">
        <f t="shared" si="20"/>
        <v>0</v>
      </c>
      <c r="D86" s="309"/>
      <c r="E86" s="309"/>
      <c r="F86" s="309"/>
      <c r="G86" s="46">
        <f t="shared" si="21"/>
        <v>0</v>
      </c>
      <c r="H86" s="45">
        <f t="shared" si="21"/>
        <v>0</v>
      </c>
      <c r="I86" s="310">
        <f t="shared" si="21"/>
        <v>0</v>
      </c>
      <c r="J86" s="311"/>
      <c r="K86" s="312"/>
      <c r="L86" s="43">
        <f t="shared" si="22"/>
        <v>0</v>
      </c>
    </row>
    <row r="87" spans="1:12" s="3" customFormat="1" ht="27.75" customHeight="1">
      <c r="A87" s="44">
        <f t="shared" si="20"/>
        <v>0</v>
      </c>
      <c r="B87" s="45">
        <f t="shared" si="20"/>
        <v>0</v>
      </c>
      <c r="C87" s="309">
        <f t="shared" si="20"/>
        <v>0</v>
      </c>
      <c r="D87" s="309"/>
      <c r="E87" s="309"/>
      <c r="F87" s="309"/>
      <c r="G87" s="46">
        <f t="shared" si="21"/>
        <v>0</v>
      </c>
      <c r="H87" s="45">
        <f t="shared" si="21"/>
        <v>0</v>
      </c>
      <c r="I87" s="310">
        <f t="shared" si="21"/>
        <v>0</v>
      </c>
      <c r="J87" s="311"/>
      <c r="K87" s="312"/>
      <c r="L87" s="43">
        <f t="shared" si="22"/>
        <v>0</v>
      </c>
    </row>
    <row r="88" spans="1:12" s="3" customFormat="1" ht="27.75" customHeight="1">
      <c r="A88" s="44">
        <f t="shared" si="20"/>
        <v>0</v>
      </c>
      <c r="B88" s="45">
        <f t="shared" si="20"/>
        <v>0</v>
      </c>
      <c r="C88" s="309">
        <f t="shared" si="20"/>
        <v>0</v>
      </c>
      <c r="D88" s="309"/>
      <c r="E88" s="309"/>
      <c r="F88" s="309"/>
      <c r="G88" s="46">
        <f t="shared" si="21"/>
        <v>0</v>
      </c>
      <c r="H88" s="45">
        <f t="shared" si="21"/>
        <v>0</v>
      </c>
      <c r="I88" s="310">
        <f t="shared" si="21"/>
        <v>0</v>
      </c>
      <c r="J88" s="311"/>
      <c r="K88" s="312"/>
      <c r="L88" s="43">
        <f t="shared" si="22"/>
        <v>0</v>
      </c>
    </row>
    <row r="89" spans="1:12" s="3" customFormat="1" ht="27.75" customHeight="1" thickBot="1">
      <c r="A89" s="48">
        <f t="shared" si="20"/>
        <v>0</v>
      </c>
      <c r="B89" s="49">
        <f t="shared" si="20"/>
        <v>0</v>
      </c>
      <c r="C89" s="301">
        <f t="shared" si="20"/>
        <v>0</v>
      </c>
      <c r="D89" s="301"/>
      <c r="E89" s="301"/>
      <c r="F89" s="301"/>
      <c r="G89" s="50">
        <f t="shared" si="21"/>
        <v>0</v>
      </c>
      <c r="H89" s="49">
        <f t="shared" si="21"/>
        <v>0</v>
      </c>
      <c r="I89" s="302">
        <f t="shared" si="21"/>
        <v>0</v>
      </c>
      <c r="J89" s="303"/>
      <c r="K89" s="304"/>
      <c r="L89" s="43">
        <f t="shared" si="22"/>
        <v>0</v>
      </c>
    </row>
    <row r="90" spans="1:12" s="3" customFormat="1" ht="27.75" customHeight="1" thickTop="1">
      <c r="A90" s="305" t="str">
        <f>A60</f>
        <v>計</v>
      </c>
      <c r="B90" s="306"/>
      <c r="C90" s="306"/>
      <c r="D90" s="306"/>
      <c r="E90" s="306"/>
      <c r="F90" s="306"/>
      <c r="G90" s="306"/>
      <c r="H90" s="306"/>
      <c r="I90" s="307">
        <f>I60</f>
        <v>0</v>
      </c>
      <c r="J90" s="307"/>
      <c r="K90" s="307"/>
      <c r="L90" s="308"/>
    </row>
  </sheetData>
  <sheetProtection sheet="1" objects="1" scenarios="1" formatCells="0"/>
  <mergeCells count="180">
    <mergeCell ref="C57:F57"/>
    <mergeCell ref="I57:K57"/>
    <mergeCell ref="C58:F58"/>
    <mergeCell ref="I58:K58"/>
    <mergeCell ref="C59:F59"/>
    <mergeCell ref="I59:K59"/>
    <mergeCell ref="A60:H60"/>
    <mergeCell ref="I60:L60"/>
    <mergeCell ref="C53:F53"/>
    <mergeCell ref="I53:K53"/>
    <mergeCell ref="C54:F54"/>
    <mergeCell ref="I54:K54"/>
    <mergeCell ref="C55:F55"/>
    <mergeCell ref="I55:K55"/>
    <mergeCell ref="C56:F56"/>
    <mergeCell ref="I56:K56"/>
    <mergeCell ref="C49:F49"/>
    <mergeCell ref="I49:K49"/>
    <mergeCell ref="C50:F50"/>
    <mergeCell ref="I50:K50"/>
    <mergeCell ref="C51:F51"/>
    <mergeCell ref="I51:K51"/>
    <mergeCell ref="C52:F52"/>
    <mergeCell ref="I52:K52"/>
    <mergeCell ref="C45:F45"/>
    <mergeCell ref="I45:K45"/>
    <mergeCell ref="C46:F46"/>
    <mergeCell ref="I46:K46"/>
    <mergeCell ref="C47:F47"/>
    <mergeCell ref="I47:K47"/>
    <mergeCell ref="C48:F48"/>
    <mergeCell ref="I48:K48"/>
    <mergeCell ref="C41:F41"/>
    <mergeCell ref="I41:K41"/>
    <mergeCell ref="C42:F42"/>
    <mergeCell ref="I42:K42"/>
    <mergeCell ref="C43:F43"/>
    <mergeCell ref="I43:K43"/>
    <mergeCell ref="C44:F44"/>
    <mergeCell ref="I44:K44"/>
    <mergeCell ref="A37:C37"/>
    <mergeCell ref="E37:G37"/>
    <mergeCell ref="H37:I37"/>
    <mergeCell ref="J37:L37"/>
    <mergeCell ref="C39:F39"/>
    <mergeCell ref="I39:K39"/>
    <mergeCell ref="C40:F40"/>
    <mergeCell ref="I40:K40"/>
    <mergeCell ref="A34:C35"/>
    <mergeCell ref="D34:G35"/>
    <mergeCell ref="H34:I35"/>
    <mergeCell ref="K34:L34"/>
    <mergeCell ref="J35:L35"/>
    <mergeCell ref="A36:C36"/>
    <mergeCell ref="D36:G36"/>
    <mergeCell ref="H36:I36"/>
    <mergeCell ref="J36:L36"/>
    <mergeCell ref="I18:K18"/>
    <mergeCell ref="I14:K14"/>
    <mergeCell ref="A32:E32"/>
    <mergeCell ref="F32:H32"/>
    <mergeCell ref="I28:K28"/>
    <mergeCell ref="I29:K29"/>
    <mergeCell ref="I30:L30"/>
    <mergeCell ref="I20:K20"/>
    <mergeCell ref="C20:F20"/>
    <mergeCell ref="A31:L31"/>
    <mergeCell ref="I24:K24"/>
    <mergeCell ref="I25:K25"/>
    <mergeCell ref="I26:K26"/>
    <mergeCell ref="I27:K27"/>
    <mergeCell ref="C19:F19"/>
    <mergeCell ref="I21:K21"/>
    <mergeCell ref="I19:K19"/>
    <mergeCell ref="F2:J2"/>
    <mergeCell ref="I17:K17"/>
    <mergeCell ref="J7:L7"/>
    <mergeCell ref="H6:I6"/>
    <mergeCell ref="H7:I7"/>
    <mergeCell ref="I9:K9"/>
    <mergeCell ref="I12:K12"/>
    <mergeCell ref="I16:K16"/>
    <mergeCell ref="I15:K15"/>
    <mergeCell ref="A1:L1"/>
    <mergeCell ref="C9:F9"/>
    <mergeCell ref="C10:F10"/>
    <mergeCell ref="C11:F11"/>
    <mergeCell ref="A6:C6"/>
    <mergeCell ref="A7:C7"/>
    <mergeCell ref="E7:G7"/>
    <mergeCell ref="J5:L5"/>
    <mergeCell ref="K4:L4"/>
    <mergeCell ref="I11:K11"/>
    <mergeCell ref="A2:E2"/>
    <mergeCell ref="C12:F12"/>
    <mergeCell ref="C13:F13"/>
    <mergeCell ref="A4:C5"/>
    <mergeCell ref="H4:I5"/>
    <mergeCell ref="D4:G5"/>
    <mergeCell ref="D6:G6"/>
    <mergeCell ref="I13:K13"/>
    <mergeCell ref="I10:K10"/>
    <mergeCell ref="J6:L6"/>
    <mergeCell ref="A62:E62"/>
    <mergeCell ref="F62:H62"/>
    <mergeCell ref="C15:F15"/>
    <mergeCell ref="I23:K23"/>
    <mergeCell ref="C21:F21"/>
    <mergeCell ref="C22:F22"/>
    <mergeCell ref="A30:H30"/>
    <mergeCell ref="C27:F27"/>
    <mergeCell ref="C28:F28"/>
    <mergeCell ref="C18:F18"/>
    <mergeCell ref="A61:L61"/>
    <mergeCell ref="C14:F14"/>
    <mergeCell ref="C29:F29"/>
    <mergeCell ref="C23:F23"/>
    <mergeCell ref="C24:F24"/>
    <mergeCell ref="C25:F25"/>
    <mergeCell ref="C26:F26"/>
    <mergeCell ref="I22:K22"/>
    <mergeCell ref="C16:F16"/>
    <mergeCell ref="C17:F17"/>
    <mergeCell ref="A66:C66"/>
    <mergeCell ref="D66:G66"/>
    <mergeCell ref="H66:I66"/>
    <mergeCell ref="J66:L66"/>
    <mergeCell ref="A64:C65"/>
    <mergeCell ref="D64:G65"/>
    <mergeCell ref="H64:I65"/>
    <mergeCell ref="K64:L64"/>
    <mergeCell ref="J65:L65"/>
    <mergeCell ref="C72:F72"/>
    <mergeCell ref="I72:K72"/>
    <mergeCell ref="A67:C67"/>
    <mergeCell ref="E67:G67"/>
    <mergeCell ref="H67:I67"/>
    <mergeCell ref="J67:L67"/>
    <mergeCell ref="C69:F69"/>
    <mergeCell ref="I69:K69"/>
    <mergeCell ref="C70:F70"/>
    <mergeCell ref="I70:K70"/>
    <mergeCell ref="C71:F71"/>
    <mergeCell ref="I71:K71"/>
    <mergeCell ref="C78:F78"/>
    <mergeCell ref="I78:K78"/>
    <mergeCell ref="C73:F73"/>
    <mergeCell ref="I73:K73"/>
    <mergeCell ref="C74:F74"/>
    <mergeCell ref="I74:K74"/>
    <mergeCell ref="C75:F75"/>
    <mergeCell ref="I75:K75"/>
    <mergeCell ref="C76:F76"/>
    <mergeCell ref="I76:K76"/>
    <mergeCell ref="C77:F77"/>
    <mergeCell ref="I77:K77"/>
    <mergeCell ref="C84:F84"/>
    <mergeCell ref="I84:K84"/>
    <mergeCell ref="C79:F79"/>
    <mergeCell ref="I79:K79"/>
    <mergeCell ref="C80:F80"/>
    <mergeCell ref="I80:K80"/>
    <mergeCell ref="C88:F88"/>
    <mergeCell ref="I88:K88"/>
    <mergeCell ref="C81:F81"/>
    <mergeCell ref="I81:K81"/>
    <mergeCell ref="C82:F82"/>
    <mergeCell ref="I82:K82"/>
    <mergeCell ref="C83:F83"/>
    <mergeCell ref="I83:K83"/>
    <mergeCell ref="C89:F89"/>
    <mergeCell ref="I89:K89"/>
    <mergeCell ref="A90:H90"/>
    <mergeCell ref="I90:L90"/>
    <mergeCell ref="C85:F85"/>
    <mergeCell ref="I85:K85"/>
    <mergeCell ref="C86:F86"/>
    <mergeCell ref="I86:K86"/>
    <mergeCell ref="C87:F87"/>
    <mergeCell ref="I87:K87"/>
  </mergeCells>
  <conditionalFormatting sqref="A70:L89">
    <cfRule type="expression" priority="1" dxfId="2" stopIfTrue="1">
      <formula>MOD(ROW(),2)=0</formula>
    </cfRule>
  </conditionalFormatting>
  <conditionalFormatting sqref="A40:L59 A10:L29">
    <cfRule type="expression" priority="2" dxfId="0" stopIfTrue="1">
      <formula>MOD(ROW(),2)=0</formula>
    </cfRule>
  </conditionalFormatting>
  <printOptions/>
  <pageMargins left="0.5905511811023623" right="0" top="0.3937007874015748" bottom="0" header="0.5118110236220472" footer="0.5118110236220472"/>
  <pageSetup horizontalDpi="600" verticalDpi="600" orientation="portrait" paperSize="9" scale="98"/>
  <rowBreaks count="1" manualBreakCount="1">
    <brk id="30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M108"/>
  <sheetViews>
    <sheetView showGridLines="0" showZeros="0" zoomScale="70" zoomScaleNormal="70" zoomScaleSheetLayoutView="70" zoomScalePageLayoutView="0" workbookViewId="0" topLeftCell="A1">
      <selection activeCell="K1" sqref="K1"/>
    </sheetView>
  </sheetViews>
  <sheetFormatPr defaultColWidth="9.00390625" defaultRowHeight="13.5"/>
  <cols>
    <col min="1" max="1" width="10.00390625" style="12" customWidth="1"/>
    <col min="2" max="2" width="12.375" style="12" customWidth="1"/>
    <col min="3" max="3" width="2.875" style="12" bestFit="1" customWidth="1"/>
    <col min="4" max="4" width="21.875" style="12" customWidth="1"/>
    <col min="5" max="6" width="9.50390625" style="12" customWidth="1"/>
    <col min="7" max="8" width="5.125" style="12" customWidth="1"/>
    <col min="9" max="9" width="15.625" style="12" customWidth="1"/>
    <col min="10" max="10" width="2.625" style="12" customWidth="1"/>
    <col min="11" max="11" width="22.125" style="12" customWidth="1"/>
    <col min="12" max="16384" width="13.00390625" style="12" customWidth="1"/>
  </cols>
  <sheetData>
    <row r="1" spans="1:13" ht="76.5" customHeight="1" thickBot="1" thickTop="1">
      <c r="A1" s="174" t="s">
        <v>83</v>
      </c>
      <c r="B1" s="174"/>
      <c r="C1" s="174"/>
      <c r="D1" s="174"/>
      <c r="E1" s="174"/>
      <c r="F1" s="174"/>
      <c r="G1" s="174"/>
      <c r="H1" s="174"/>
      <c r="I1" s="174"/>
      <c r="J1" s="174"/>
      <c r="K1" s="112">
        <v>0.08</v>
      </c>
      <c r="L1" s="11"/>
      <c r="M1" s="11"/>
    </row>
    <row r="2" spans="1:10" ht="30.75" customHeight="1" thickBot="1" thickTop="1">
      <c r="A2" s="176" t="s">
        <v>79</v>
      </c>
      <c r="B2" s="176"/>
      <c r="C2" s="176"/>
      <c r="D2" s="176"/>
      <c r="E2" s="176"/>
      <c r="F2" s="104"/>
      <c r="G2" s="104"/>
      <c r="H2" s="104"/>
      <c r="I2" s="298"/>
      <c r="J2" s="298"/>
    </row>
    <row r="3" spans="1:10" ht="21" customHeight="1" thickTop="1">
      <c r="A3" s="13"/>
      <c r="B3" s="13"/>
      <c r="C3" s="13"/>
      <c r="D3" s="13"/>
      <c r="E3" s="13"/>
      <c r="F3" s="14"/>
      <c r="G3" s="14"/>
      <c r="H3" s="14"/>
      <c r="I3" s="14"/>
      <c r="J3" s="14"/>
    </row>
    <row r="4" spans="1:10" ht="18.75" customHeight="1">
      <c r="A4" s="271" t="s">
        <v>73</v>
      </c>
      <c r="B4" s="272"/>
      <c r="C4" s="273" t="s">
        <v>104</v>
      </c>
      <c r="D4" s="268">
        <f>E31+E67+E103</f>
        <v>0</v>
      </c>
      <c r="E4" s="269"/>
      <c r="F4" s="177" t="s">
        <v>80</v>
      </c>
      <c r="G4" s="16" t="s">
        <v>105</v>
      </c>
      <c r="H4" s="259"/>
      <c r="I4" s="259"/>
      <c r="J4" s="36"/>
    </row>
    <row r="5" spans="1:10" ht="18.75" customHeight="1">
      <c r="A5" s="271"/>
      <c r="B5" s="272"/>
      <c r="C5" s="273"/>
      <c r="D5" s="268"/>
      <c r="E5" s="269"/>
      <c r="F5" s="177"/>
      <c r="G5" s="260"/>
      <c r="H5" s="260"/>
      <c r="I5" s="260"/>
      <c r="J5" s="260"/>
    </row>
    <row r="6" spans="1:10" ht="37.5" customHeight="1">
      <c r="A6" s="271" t="s">
        <v>100</v>
      </c>
      <c r="B6" s="272"/>
      <c r="C6" s="110" t="s">
        <v>106</v>
      </c>
      <c r="D6" s="268">
        <f>G31+G67+G103</f>
        <v>0</v>
      </c>
      <c r="E6" s="269"/>
      <c r="F6" s="15" t="s">
        <v>26</v>
      </c>
      <c r="G6" s="258"/>
      <c r="H6" s="258"/>
      <c r="I6" s="258"/>
      <c r="J6" s="7" t="s">
        <v>107</v>
      </c>
    </row>
    <row r="7" spans="1:10" ht="18.75" customHeight="1">
      <c r="A7" s="271" t="s">
        <v>108</v>
      </c>
      <c r="B7" s="272"/>
      <c r="C7" s="273" t="s">
        <v>109</v>
      </c>
      <c r="D7" s="268">
        <f>I31+I67+I103</f>
        <v>0</v>
      </c>
      <c r="E7" s="269"/>
      <c r="F7" s="16" t="s">
        <v>110</v>
      </c>
      <c r="G7" s="270"/>
      <c r="H7" s="270"/>
      <c r="I7" s="270"/>
      <c r="J7" s="270"/>
    </row>
    <row r="8" spans="1:10" ht="18.75" customHeight="1">
      <c r="A8" s="271"/>
      <c r="B8" s="272"/>
      <c r="C8" s="273"/>
      <c r="D8" s="268"/>
      <c r="E8" s="269"/>
      <c r="F8" s="16" t="s">
        <v>111</v>
      </c>
      <c r="G8" s="270"/>
      <c r="H8" s="270"/>
      <c r="I8" s="270"/>
      <c r="J8" s="270"/>
    </row>
    <row r="10" s="17" customFormat="1" ht="14.25" customHeight="1">
      <c r="A10" s="17" t="s">
        <v>82</v>
      </c>
    </row>
    <row r="11" s="17" customFormat="1" ht="14.25" customHeight="1">
      <c r="A11" s="17" t="s">
        <v>84</v>
      </c>
    </row>
    <row r="12" s="17" customFormat="1" ht="14.25" customHeight="1">
      <c r="A12" s="17" t="s">
        <v>25</v>
      </c>
    </row>
    <row r="13" s="17" customFormat="1" ht="14.25" customHeight="1">
      <c r="A13" s="17" t="s">
        <v>115</v>
      </c>
    </row>
    <row r="15" spans="1:10" s="19" customFormat="1" ht="26.25" customHeight="1">
      <c r="A15" s="18" t="s">
        <v>76</v>
      </c>
      <c r="B15" s="185" t="s">
        <v>85</v>
      </c>
      <c r="C15" s="186"/>
      <c r="D15" s="187"/>
      <c r="E15" s="181" t="s">
        <v>73</v>
      </c>
      <c r="F15" s="182"/>
      <c r="G15" s="158" t="s">
        <v>74</v>
      </c>
      <c r="H15" s="159"/>
      <c r="I15" s="158" t="s">
        <v>75</v>
      </c>
      <c r="J15" s="159"/>
    </row>
    <row r="16" spans="1:10" ht="26.25" customHeight="1">
      <c r="A16" s="26"/>
      <c r="B16" s="265"/>
      <c r="C16" s="266"/>
      <c r="D16" s="267"/>
      <c r="E16" s="278"/>
      <c r="F16" s="279"/>
      <c r="G16" s="352">
        <f>ROUNDDOWN(E16*$K$1,0)</f>
        <v>0</v>
      </c>
      <c r="H16" s="353"/>
      <c r="I16" s="160">
        <f aca="true" t="shared" si="0" ref="I16:I30">E16+G16</f>
        <v>0</v>
      </c>
      <c r="J16" s="161"/>
    </row>
    <row r="17" spans="1:10" ht="26.25" customHeight="1">
      <c r="A17" s="27"/>
      <c r="B17" s="265"/>
      <c r="C17" s="266"/>
      <c r="D17" s="267"/>
      <c r="E17" s="278"/>
      <c r="F17" s="279"/>
      <c r="G17" s="247">
        <f aca="true" t="shared" si="1" ref="G17:G28">ROUNDDOWN(E17*$K$1,0)</f>
        <v>0</v>
      </c>
      <c r="H17" s="248"/>
      <c r="I17" s="132">
        <f t="shared" si="0"/>
        <v>0</v>
      </c>
      <c r="J17" s="133"/>
    </row>
    <row r="18" spans="1:10" ht="26.25" customHeight="1">
      <c r="A18" s="26"/>
      <c r="B18" s="265"/>
      <c r="C18" s="266"/>
      <c r="D18" s="267"/>
      <c r="E18" s="278"/>
      <c r="F18" s="279"/>
      <c r="G18" s="247">
        <f t="shared" si="1"/>
        <v>0</v>
      </c>
      <c r="H18" s="248"/>
      <c r="I18" s="132">
        <f t="shared" si="0"/>
        <v>0</v>
      </c>
      <c r="J18" s="133"/>
    </row>
    <row r="19" spans="1:10" ht="26.25" customHeight="1">
      <c r="A19" s="27"/>
      <c r="B19" s="265"/>
      <c r="C19" s="266"/>
      <c r="D19" s="267"/>
      <c r="E19" s="278"/>
      <c r="F19" s="279"/>
      <c r="G19" s="247">
        <f t="shared" si="1"/>
        <v>0</v>
      </c>
      <c r="H19" s="248"/>
      <c r="I19" s="132">
        <f t="shared" si="0"/>
        <v>0</v>
      </c>
      <c r="J19" s="133"/>
    </row>
    <row r="20" spans="1:10" ht="26.25" customHeight="1">
      <c r="A20" s="26"/>
      <c r="B20" s="265"/>
      <c r="C20" s="266"/>
      <c r="D20" s="267"/>
      <c r="E20" s="278"/>
      <c r="F20" s="279"/>
      <c r="G20" s="247">
        <f t="shared" si="1"/>
        <v>0</v>
      </c>
      <c r="H20" s="248"/>
      <c r="I20" s="132">
        <f t="shared" si="0"/>
        <v>0</v>
      </c>
      <c r="J20" s="133"/>
    </row>
    <row r="21" spans="1:10" ht="26.25" customHeight="1">
      <c r="A21" s="27"/>
      <c r="B21" s="265"/>
      <c r="C21" s="266"/>
      <c r="D21" s="267"/>
      <c r="E21" s="278"/>
      <c r="F21" s="279"/>
      <c r="G21" s="247">
        <f t="shared" si="1"/>
        <v>0</v>
      </c>
      <c r="H21" s="248"/>
      <c r="I21" s="132">
        <f t="shared" si="0"/>
        <v>0</v>
      </c>
      <c r="J21" s="133"/>
    </row>
    <row r="22" spans="1:10" ht="26.25" customHeight="1">
      <c r="A22" s="26"/>
      <c r="B22" s="265"/>
      <c r="C22" s="266"/>
      <c r="D22" s="267"/>
      <c r="E22" s="278"/>
      <c r="F22" s="279"/>
      <c r="G22" s="247">
        <f t="shared" si="1"/>
        <v>0</v>
      </c>
      <c r="H22" s="248"/>
      <c r="I22" s="132">
        <f t="shared" si="0"/>
        <v>0</v>
      </c>
      <c r="J22" s="133"/>
    </row>
    <row r="23" spans="1:10" ht="26.25" customHeight="1">
      <c r="A23" s="27"/>
      <c r="B23" s="265"/>
      <c r="C23" s="266"/>
      <c r="D23" s="267"/>
      <c r="E23" s="278"/>
      <c r="F23" s="279"/>
      <c r="G23" s="247">
        <f t="shared" si="1"/>
        <v>0</v>
      </c>
      <c r="H23" s="248"/>
      <c r="I23" s="132">
        <f t="shared" si="0"/>
        <v>0</v>
      </c>
      <c r="J23" s="133"/>
    </row>
    <row r="24" spans="1:10" ht="26.25" customHeight="1">
      <c r="A24" s="26"/>
      <c r="B24" s="265"/>
      <c r="C24" s="266"/>
      <c r="D24" s="267"/>
      <c r="E24" s="278"/>
      <c r="F24" s="279"/>
      <c r="G24" s="247">
        <f t="shared" si="1"/>
        <v>0</v>
      </c>
      <c r="H24" s="248"/>
      <c r="I24" s="132">
        <f t="shared" si="0"/>
        <v>0</v>
      </c>
      <c r="J24" s="133"/>
    </row>
    <row r="25" spans="1:10" ht="26.25" customHeight="1">
      <c r="A25" s="27"/>
      <c r="B25" s="265"/>
      <c r="C25" s="266"/>
      <c r="D25" s="267"/>
      <c r="E25" s="278"/>
      <c r="F25" s="279"/>
      <c r="G25" s="247">
        <f t="shared" si="1"/>
        <v>0</v>
      </c>
      <c r="H25" s="248"/>
      <c r="I25" s="132">
        <f t="shared" si="0"/>
        <v>0</v>
      </c>
      <c r="J25" s="133"/>
    </row>
    <row r="26" spans="1:10" ht="26.25" customHeight="1">
      <c r="A26" s="26"/>
      <c r="B26" s="265"/>
      <c r="C26" s="266"/>
      <c r="D26" s="267"/>
      <c r="E26" s="278"/>
      <c r="F26" s="279"/>
      <c r="G26" s="247">
        <f t="shared" si="1"/>
        <v>0</v>
      </c>
      <c r="H26" s="248"/>
      <c r="I26" s="132">
        <f t="shared" si="0"/>
        <v>0</v>
      </c>
      <c r="J26" s="133"/>
    </row>
    <row r="27" spans="1:10" ht="26.25" customHeight="1">
      <c r="A27" s="27"/>
      <c r="B27" s="265"/>
      <c r="C27" s="266"/>
      <c r="D27" s="267"/>
      <c r="E27" s="278"/>
      <c r="F27" s="279"/>
      <c r="G27" s="247">
        <f t="shared" si="1"/>
        <v>0</v>
      </c>
      <c r="H27" s="248"/>
      <c r="I27" s="132">
        <f t="shared" si="0"/>
        <v>0</v>
      </c>
      <c r="J27" s="133"/>
    </row>
    <row r="28" spans="1:10" ht="26.25" customHeight="1">
      <c r="A28" s="26"/>
      <c r="B28" s="265"/>
      <c r="C28" s="266"/>
      <c r="D28" s="267"/>
      <c r="E28" s="278"/>
      <c r="F28" s="279"/>
      <c r="G28" s="247">
        <f t="shared" si="1"/>
        <v>0</v>
      </c>
      <c r="H28" s="248"/>
      <c r="I28" s="132">
        <f t="shared" si="0"/>
        <v>0</v>
      </c>
      <c r="J28" s="133"/>
    </row>
    <row r="29" spans="1:10" ht="26.25" customHeight="1">
      <c r="A29" s="27"/>
      <c r="B29" s="265"/>
      <c r="C29" s="266"/>
      <c r="D29" s="267"/>
      <c r="E29" s="278"/>
      <c r="F29" s="279"/>
      <c r="G29" s="247">
        <f>ROUNDDOWN(E29*$K$1,0)</f>
        <v>0</v>
      </c>
      <c r="H29" s="248"/>
      <c r="I29" s="132">
        <f t="shared" si="0"/>
        <v>0</v>
      </c>
      <c r="J29" s="133"/>
    </row>
    <row r="30" spans="1:10" ht="26.25" customHeight="1">
      <c r="A30" s="26"/>
      <c r="B30" s="265"/>
      <c r="C30" s="266"/>
      <c r="D30" s="267"/>
      <c r="E30" s="278"/>
      <c r="F30" s="279"/>
      <c r="G30" s="256">
        <f>ROUNDDOWN(E30*$K$1,0)</f>
        <v>0</v>
      </c>
      <c r="H30" s="257"/>
      <c r="I30" s="149">
        <f t="shared" si="0"/>
        <v>0</v>
      </c>
      <c r="J30" s="150"/>
    </row>
    <row r="31" spans="1:10" ht="26.25" customHeight="1">
      <c r="A31" s="147" t="s">
        <v>114</v>
      </c>
      <c r="B31" s="148"/>
      <c r="C31" s="148"/>
      <c r="D31" s="148"/>
      <c r="E31" s="151">
        <f>SUM(E16:F30)</f>
        <v>0</v>
      </c>
      <c r="F31" s="152"/>
      <c r="G31" s="151">
        <f>SUM(G16:H30)</f>
        <v>0</v>
      </c>
      <c r="H31" s="152"/>
      <c r="I31" s="151">
        <f>SUM(I16:J30)</f>
        <v>0</v>
      </c>
      <c r="J31" s="152"/>
    </row>
    <row r="32" spans="1:10" ht="20.25" customHeight="1">
      <c r="A32" s="9" t="s">
        <v>77</v>
      </c>
      <c r="B32" s="350"/>
      <c r="C32" s="350"/>
      <c r="D32" s="350"/>
      <c r="E32" s="350"/>
      <c r="F32" s="350"/>
      <c r="G32" s="350"/>
      <c r="H32" s="350"/>
      <c r="I32" s="350"/>
      <c r="J32" s="351"/>
    </row>
    <row r="33" spans="1:10" ht="30" customHeight="1">
      <c r="A33" s="347"/>
      <c r="B33" s="348"/>
      <c r="C33" s="348"/>
      <c r="D33" s="348"/>
      <c r="E33" s="348"/>
      <c r="F33" s="348"/>
      <c r="G33" s="348"/>
      <c r="H33" s="348"/>
      <c r="I33" s="348"/>
      <c r="J33" s="349"/>
    </row>
    <row r="34" spans="1:10" ht="30" customHeight="1">
      <c r="A34" s="347"/>
      <c r="B34" s="348"/>
      <c r="C34" s="348"/>
      <c r="D34" s="348"/>
      <c r="E34" s="348"/>
      <c r="F34" s="348"/>
      <c r="G34" s="348"/>
      <c r="H34" s="348"/>
      <c r="I34" s="348"/>
      <c r="J34" s="349"/>
    </row>
    <row r="35" spans="1:10" ht="15" customHeight="1">
      <c r="A35" s="347"/>
      <c r="B35" s="348"/>
      <c r="C35" s="348"/>
      <c r="D35" s="348"/>
      <c r="E35" s="348"/>
      <c r="F35" s="348"/>
      <c r="G35" s="348"/>
      <c r="H35" s="348"/>
      <c r="I35" s="348"/>
      <c r="J35" s="349"/>
    </row>
    <row r="36" spans="1:10" ht="15.75" customHeight="1">
      <c r="A36" s="363"/>
      <c r="B36" s="364"/>
      <c r="C36" s="364"/>
      <c r="D36" s="364"/>
      <c r="E36" s="364"/>
      <c r="F36" s="364"/>
      <c r="G36" s="364"/>
      <c r="H36" s="364"/>
      <c r="I36" s="364"/>
      <c r="J36" s="365"/>
    </row>
    <row r="37" spans="1:13" ht="76.5" customHeight="1">
      <c r="A37" s="174" t="s">
        <v>83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1"/>
      <c r="L37" s="11"/>
      <c r="M37" s="11"/>
    </row>
    <row r="38" spans="1:10" ht="30.75" customHeight="1" thickBot="1">
      <c r="A38" s="176" t="s">
        <v>79</v>
      </c>
      <c r="B38" s="176"/>
      <c r="C38" s="176"/>
      <c r="D38" s="176"/>
      <c r="E38" s="176"/>
      <c r="G38" s="104"/>
      <c r="H38" s="104"/>
      <c r="I38" s="359">
        <f>I2</f>
        <v>0</v>
      </c>
      <c r="J38" s="359"/>
    </row>
    <row r="39" spans="1:10" ht="21" customHeight="1" thickTop="1">
      <c r="A39" s="29"/>
      <c r="B39" s="29"/>
      <c r="C39" s="29"/>
      <c r="D39" s="29"/>
      <c r="E39" s="29"/>
      <c r="F39" s="14"/>
      <c r="G39" s="14"/>
      <c r="H39" s="14"/>
      <c r="I39" s="14"/>
      <c r="J39" s="14"/>
    </row>
    <row r="40" spans="1:10" ht="18.75" customHeight="1">
      <c r="A40" s="356"/>
      <c r="B40" s="356"/>
      <c r="C40" s="356"/>
      <c r="D40" s="357"/>
      <c r="E40" s="357"/>
      <c r="F40" s="177" t="s">
        <v>80</v>
      </c>
      <c r="G40" s="28" t="s">
        <v>112</v>
      </c>
      <c r="H40" s="358">
        <f>H4</f>
        <v>0</v>
      </c>
      <c r="I40" s="280"/>
      <c r="J40" s="10"/>
    </row>
    <row r="41" spans="1:10" ht="18.75" customHeight="1">
      <c r="A41" s="356"/>
      <c r="B41" s="356"/>
      <c r="C41" s="356"/>
      <c r="D41" s="357"/>
      <c r="E41" s="357"/>
      <c r="F41" s="177"/>
      <c r="G41" s="175">
        <f>G5</f>
        <v>0</v>
      </c>
      <c r="H41" s="175"/>
      <c r="I41" s="175"/>
      <c r="J41" s="175"/>
    </row>
    <row r="42" spans="1:10" ht="37.5" customHeight="1">
      <c r="A42" s="356"/>
      <c r="B42" s="356"/>
      <c r="C42" s="30"/>
      <c r="D42" s="357"/>
      <c r="E42" s="357"/>
      <c r="F42" s="15" t="s">
        <v>26</v>
      </c>
      <c r="G42" s="165">
        <f>G6</f>
        <v>0</v>
      </c>
      <c r="H42" s="165"/>
      <c r="I42" s="165"/>
      <c r="J42" s="7" t="s">
        <v>113</v>
      </c>
    </row>
    <row r="43" spans="1:10" ht="18.75" customHeight="1">
      <c r="A43" s="356"/>
      <c r="B43" s="356"/>
      <c r="C43" s="356"/>
      <c r="D43" s="357"/>
      <c r="E43" s="357"/>
      <c r="F43" s="16" t="s">
        <v>86</v>
      </c>
      <c r="G43" s="172">
        <f>G7</f>
        <v>0</v>
      </c>
      <c r="H43" s="172"/>
      <c r="I43" s="172"/>
      <c r="J43" s="172"/>
    </row>
    <row r="44" spans="1:10" ht="18.75" customHeight="1">
      <c r="A44" s="356"/>
      <c r="B44" s="356"/>
      <c r="C44" s="356"/>
      <c r="D44" s="357"/>
      <c r="E44" s="357"/>
      <c r="F44" s="16" t="s">
        <v>87</v>
      </c>
      <c r="G44" s="172">
        <f>G8</f>
        <v>0</v>
      </c>
      <c r="H44" s="172"/>
      <c r="I44" s="172"/>
      <c r="J44" s="172"/>
    </row>
    <row r="46" s="17" customFormat="1" ht="14.25" customHeight="1">
      <c r="A46" s="17" t="s">
        <v>82</v>
      </c>
    </row>
    <row r="47" s="17" customFormat="1" ht="14.25" customHeight="1">
      <c r="A47" s="17" t="s">
        <v>84</v>
      </c>
    </row>
    <row r="48" s="17" customFormat="1" ht="14.25" customHeight="1">
      <c r="A48" s="17" t="s">
        <v>25</v>
      </c>
    </row>
    <row r="49" s="17" customFormat="1" ht="14.25" customHeight="1">
      <c r="A49" s="17" t="s">
        <v>115</v>
      </c>
    </row>
    <row r="51" spans="1:10" s="19" customFormat="1" ht="26.25" customHeight="1">
      <c r="A51" s="18" t="s">
        <v>76</v>
      </c>
      <c r="B51" s="185" t="s">
        <v>85</v>
      </c>
      <c r="C51" s="186"/>
      <c r="D51" s="187"/>
      <c r="E51" s="181" t="s">
        <v>73</v>
      </c>
      <c r="F51" s="182"/>
      <c r="G51" s="158" t="s">
        <v>74</v>
      </c>
      <c r="H51" s="159"/>
      <c r="I51" s="158" t="s">
        <v>75</v>
      </c>
      <c r="J51" s="159"/>
    </row>
    <row r="52" spans="1:10" ht="26.25" customHeight="1">
      <c r="A52" s="26"/>
      <c r="B52" s="360"/>
      <c r="C52" s="361"/>
      <c r="D52" s="362"/>
      <c r="E52" s="278"/>
      <c r="F52" s="279"/>
      <c r="G52" s="352">
        <f>ROUNDDOWN(E52*$K$1,0)</f>
        <v>0</v>
      </c>
      <c r="H52" s="353"/>
      <c r="I52" s="354">
        <f>E52+G52</f>
        <v>0</v>
      </c>
      <c r="J52" s="355"/>
    </row>
    <row r="53" spans="1:10" ht="26.25" customHeight="1">
      <c r="A53" s="27"/>
      <c r="B53" s="265"/>
      <c r="C53" s="266"/>
      <c r="D53" s="267"/>
      <c r="E53" s="278"/>
      <c r="F53" s="279"/>
      <c r="G53" s="247">
        <f aca="true" t="shared" si="2" ref="G53:G66">ROUNDDOWN(E53*$K$1,0)</f>
        <v>0</v>
      </c>
      <c r="H53" s="248"/>
      <c r="I53" s="132">
        <f aca="true" t="shared" si="3" ref="I53:I66">E53+G53</f>
        <v>0</v>
      </c>
      <c r="J53" s="133"/>
    </row>
    <row r="54" spans="1:10" ht="26.25" customHeight="1">
      <c r="A54" s="26"/>
      <c r="B54" s="265"/>
      <c r="C54" s="266"/>
      <c r="D54" s="267"/>
      <c r="E54" s="278"/>
      <c r="F54" s="279"/>
      <c r="G54" s="247">
        <f t="shared" si="2"/>
        <v>0</v>
      </c>
      <c r="H54" s="248"/>
      <c r="I54" s="132">
        <f t="shared" si="3"/>
        <v>0</v>
      </c>
      <c r="J54" s="133"/>
    </row>
    <row r="55" spans="1:10" ht="26.25" customHeight="1">
      <c r="A55" s="26"/>
      <c r="B55" s="265"/>
      <c r="C55" s="266"/>
      <c r="D55" s="267"/>
      <c r="E55" s="278"/>
      <c r="F55" s="279"/>
      <c r="G55" s="247">
        <f t="shared" si="2"/>
        <v>0</v>
      </c>
      <c r="H55" s="248"/>
      <c r="I55" s="132">
        <f t="shared" si="3"/>
        <v>0</v>
      </c>
      <c r="J55" s="133"/>
    </row>
    <row r="56" spans="1:10" ht="26.25" customHeight="1">
      <c r="A56" s="26"/>
      <c r="B56" s="265"/>
      <c r="C56" s="266"/>
      <c r="D56" s="267"/>
      <c r="E56" s="278"/>
      <c r="F56" s="279"/>
      <c r="G56" s="247">
        <f t="shared" si="2"/>
        <v>0</v>
      </c>
      <c r="H56" s="248"/>
      <c r="I56" s="132">
        <f t="shared" si="3"/>
        <v>0</v>
      </c>
      <c r="J56" s="133"/>
    </row>
    <row r="57" spans="1:10" ht="26.25" customHeight="1">
      <c r="A57" s="26"/>
      <c r="B57" s="265"/>
      <c r="C57" s="266"/>
      <c r="D57" s="267"/>
      <c r="E57" s="278"/>
      <c r="F57" s="279"/>
      <c r="G57" s="247">
        <f t="shared" si="2"/>
        <v>0</v>
      </c>
      <c r="H57" s="248"/>
      <c r="I57" s="132">
        <f t="shared" si="3"/>
        <v>0</v>
      </c>
      <c r="J57" s="133"/>
    </row>
    <row r="58" spans="1:10" ht="26.25" customHeight="1">
      <c r="A58" s="26"/>
      <c r="B58" s="265"/>
      <c r="C58" s="266"/>
      <c r="D58" s="267"/>
      <c r="E58" s="278"/>
      <c r="F58" s="279"/>
      <c r="G58" s="247">
        <f t="shared" si="2"/>
        <v>0</v>
      </c>
      <c r="H58" s="248"/>
      <c r="I58" s="132">
        <f t="shared" si="3"/>
        <v>0</v>
      </c>
      <c r="J58" s="133"/>
    </row>
    <row r="59" spans="1:10" ht="26.25" customHeight="1">
      <c r="A59" s="26"/>
      <c r="B59" s="265"/>
      <c r="C59" s="266"/>
      <c r="D59" s="267"/>
      <c r="E59" s="278"/>
      <c r="F59" s="279"/>
      <c r="G59" s="247">
        <f t="shared" si="2"/>
        <v>0</v>
      </c>
      <c r="H59" s="248"/>
      <c r="I59" s="132">
        <f t="shared" si="3"/>
        <v>0</v>
      </c>
      <c r="J59" s="133"/>
    </row>
    <row r="60" spans="1:10" ht="26.25" customHeight="1">
      <c r="A60" s="26"/>
      <c r="B60" s="265"/>
      <c r="C60" s="266"/>
      <c r="D60" s="267"/>
      <c r="E60" s="278"/>
      <c r="F60" s="279"/>
      <c r="G60" s="247">
        <f t="shared" si="2"/>
        <v>0</v>
      </c>
      <c r="H60" s="248"/>
      <c r="I60" s="132">
        <f t="shared" si="3"/>
        <v>0</v>
      </c>
      <c r="J60" s="133"/>
    </row>
    <row r="61" spans="1:10" ht="26.25" customHeight="1">
      <c r="A61" s="26"/>
      <c r="B61" s="265"/>
      <c r="C61" s="266"/>
      <c r="D61" s="267"/>
      <c r="E61" s="278"/>
      <c r="F61" s="279"/>
      <c r="G61" s="247">
        <f t="shared" si="2"/>
        <v>0</v>
      </c>
      <c r="H61" s="248"/>
      <c r="I61" s="132">
        <f t="shared" si="3"/>
        <v>0</v>
      </c>
      <c r="J61" s="133"/>
    </row>
    <row r="62" spans="1:10" ht="26.25" customHeight="1">
      <c r="A62" s="26"/>
      <c r="B62" s="265"/>
      <c r="C62" s="266"/>
      <c r="D62" s="267"/>
      <c r="E62" s="278"/>
      <c r="F62" s="279"/>
      <c r="G62" s="247">
        <f t="shared" si="2"/>
        <v>0</v>
      </c>
      <c r="H62" s="248"/>
      <c r="I62" s="132">
        <f t="shared" si="3"/>
        <v>0</v>
      </c>
      <c r="J62" s="133"/>
    </row>
    <row r="63" spans="1:10" ht="26.25" customHeight="1">
      <c r="A63" s="26"/>
      <c r="B63" s="265"/>
      <c r="C63" s="266"/>
      <c r="D63" s="267"/>
      <c r="E63" s="278"/>
      <c r="F63" s="279"/>
      <c r="G63" s="247">
        <f t="shared" si="2"/>
        <v>0</v>
      </c>
      <c r="H63" s="248"/>
      <c r="I63" s="132">
        <f t="shared" si="3"/>
        <v>0</v>
      </c>
      <c r="J63" s="133"/>
    </row>
    <row r="64" spans="1:10" ht="26.25" customHeight="1">
      <c r="A64" s="26"/>
      <c r="B64" s="265"/>
      <c r="C64" s="266"/>
      <c r="D64" s="267"/>
      <c r="E64" s="278"/>
      <c r="F64" s="279"/>
      <c r="G64" s="247">
        <f t="shared" si="2"/>
        <v>0</v>
      </c>
      <c r="H64" s="248"/>
      <c r="I64" s="132">
        <f t="shared" si="3"/>
        <v>0</v>
      </c>
      <c r="J64" s="133"/>
    </row>
    <row r="65" spans="1:10" ht="26.25" customHeight="1">
      <c r="A65" s="26"/>
      <c r="B65" s="265"/>
      <c r="C65" s="266"/>
      <c r="D65" s="267"/>
      <c r="E65" s="278"/>
      <c r="F65" s="279"/>
      <c r="G65" s="247">
        <f t="shared" si="2"/>
        <v>0</v>
      </c>
      <c r="H65" s="248"/>
      <c r="I65" s="132">
        <f t="shared" si="3"/>
        <v>0</v>
      </c>
      <c r="J65" s="133"/>
    </row>
    <row r="66" spans="1:10" ht="26.25" customHeight="1">
      <c r="A66" s="26"/>
      <c r="B66" s="265"/>
      <c r="C66" s="266"/>
      <c r="D66" s="267"/>
      <c r="E66" s="278"/>
      <c r="F66" s="279"/>
      <c r="G66" s="256">
        <f t="shared" si="2"/>
        <v>0</v>
      </c>
      <c r="H66" s="257"/>
      <c r="I66" s="149">
        <f t="shared" si="3"/>
        <v>0</v>
      </c>
      <c r="J66" s="150"/>
    </row>
    <row r="67" spans="1:10" ht="26.25" customHeight="1">
      <c r="A67" s="147" t="s">
        <v>114</v>
      </c>
      <c r="B67" s="148"/>
      <c r="C67" s="148"/>
      <c r="D67" s="148"/>
      <c r="E67" s="151">
        <f>SUM(E52:F66)</f>
        <v>0</v>
      </c>
      <c r="F67" s="152"/>
      <c r="G67" s="151">
        <f>SUM(G52:H66)</f>
        <v>0</v>
      </c>
      <c r="H67" s="152"/>
      <c r="I67" s="151">
        <f>SUM(I52:J66)</f>
        <v>0</v>
      </c>
      <c r="J67" s="152"/>
    </row>
    <row r="68" spans="1:10" ht="20.25" customHeight="1">
      <c r="A68" s="9" t="s">
        <v>77</v>
      </c>
      <c r="B68" s="350"/>
      <c r="C68" s="350"/>
      <c r="D68" s="350"/>
      <c r="E68" s="350"/>
      <c r="F68" s="350"/>
      <c r="G68" s="350"/>
      <c r="H68" s="350"/>
      <c r="I68" s="350"/>
      <c r="J68" s="351"/>
    </row>
    <row r="69" spans="1:10" ht="30" customHeight="1">
      <c r="A69" s="347"/>
      <c r="B69" s="348"/>
      <c r="C69" s="348"/>
      <c r="D69" s="348"/>
      <c r="E69" s="348"/>
      <c r="F69" s="348"/>
      <c r="G69" s="348"/>
      <c r="H69" s="348"/>
      <c r="I69" s="348"/>
      <c r="J69" s="349"/>
    </row>
    <row r="70" spans="1:10" ht="30" customHeight="1">
      <c r="A70" s="347"/>
      <c r="B70" s="348"/>
      <c r="C70" s="348"/>
      <c r="D70" s="348"/>
      <c r="E70" s="348"/>
      <c r="F70" s="348"/>
      <c r="G70" s="348"/>
      <c r="H70" s="348"/>
      <c r="I70" s="348"/>
      <c r="J70" s="349"/>
    </row>
    <row r="71" spans="1:10" ht="15" customHeight="1">
      <c r="A71" s="347"/>
      <c r="B71" s="348"/>
      <c r="C71" s="348"/>
      <c r="D71" s="348"/>
      <c r="E71" s="348"/>
      <c r="F71" s="348"/>
      <c r="G71" s="348"/>
      <c r="H71" s="348"/>
      <c r="I71" s="348"/>
      <c r="J71" s="349"/>
    </row>
    <row r="72" spans="1:10" ht="15" customHeight="1">
      <c r="A72" s="363"/>
      <c r="B72" s="364"/>
      <c r="C72" s="364"/>
      <c r="D72" s="364"/>
      <c r="E72" s="364"/>
      <c r="F72" s="364"/>
      <c r="G72" s="364"/>
      <c r="H72" s="364"/>
      <c r="I72" s="364"/>
      <c r="J72" s="365"/>
    </row>
    <row r="73" spans="1:13" ht="76.5" customHeight="1">
      <c r="A73" s="174" t="s">
        <v>83</v>
      </c>
      <c r="B73" s="174"/>
      <c r="C73" s="174"/>
      <c r="D73" s="174"/>
      <c r="E73" s="174"/>
      <c r="F73" s="174"/>
      <c r="G73" s="174"/>
      <c r="H73" s="174"/>
      <c r="I73" s="174"/>
      <c r="J73" s="174"/>
      <c r="K73" s="11"/>
      <c r="L73" s="11"/>
      <c r="M73" s="11"/>
    </row>
    <row r="74" spans="1:10" ht="30.75" customHeight="1" thickBot="1">
      <c r="A74" s="176" t="s">
        <v>79</v>
      </c>
      <c r="B74" s="176"/>
      <c r="C74" s="176"/>
      <c r="D74" s="176"/>
      <c r="E74" s="176"/>
      <c r="G74" s="104"/>
      <c r="H74" s="104"/>
      <c r="I74" s="359">
        <f>I38</f>
        <v>0</v>
      </c>
      <c r="J74" s="359"/>
    </row>
    <row r="75" spans="1:10" ht="21" customHeight="1" thickTop="1">
      <c r="A75" s="29"/>
      <c r="B75" s="29"/>
      <c r="C75" s="29"/>
      <c r="D75" s="29"/>
      <c r="E75" s="29"/>
      <c r="F75" s="14"/>
      <c r="G75" s="14"/>
      <c r="H75" s="14"/>
      <c r="I75" s="14"/>
      <c r="J75" s="14"/>
    </row>
    <row r="76" spans="1:10" ht="18.75" customHeight="1">
      <c r="A76" s="356"/>
      <c r="B76" s="356"/>
      <c r="C76" s="356"/>
      <c r="D76" s="357"/>
      <c r="E76" s="357"/>
      <c r="F76" s="177" t="s">
        <v>80</v>
      </c>
      <c r="G76" s="28" t="s">
        <v>112</v>
      </c>
      <c r="H76" s="358">
        <f>H40</f>
        <v>0</v>
      </c>
      <c r="I76" s="280"/>
      <c r="J76" s="10"/>
    </row>
    <row r="77" spans="1:10" ht="18.75" customHeight="1">
      <c r="A77" s="356"/>
      <c r="B77" s="356"/>
      <c r="C77" s="356"/>
      <c r="D77" s="357"/>
      <c r="E77" s="357"/>
      <c r="F77" s="177"/>
      <c r="G77" s="175">
        <f>G41</f>
        <v>0</v>
      </c>
      <c r="H77" s="175"/>
      <c r="I77" s="175"/>
      <c r="J77" s="175"/>
    </row>
    <row r="78" spans="1:10" ht="37.5" customHeight="1">
      <c r="A78" s="356"/>
      <c r="B78" s="356"/>
      <c r="C78" s="30"/>
      <c r="D78" s="357"/>
      <c r="E78" s="357"/>
      <c r="F78" s="15" t="s">
        <v>26</v>
      </c>
      <c r="G78" s="165">
        <f>G42</f>
        <v>0</v>
      </c>
      <c r="H78" s="165"/>
      <c r="I78" s="165"/>
      <c r="J78" s="7" t="s">
        <v>113</v>
      </c>
    </row>
    <row r="79" spans="1:10" ht="18.75" customHeight="1">
      <c r="A79" s="356"/>
      <c r="B79" s="356"/>
      <c r="C79" s="356"/>
      <c r="D79" s="357"/>
      <c r="E79" s="357"/>
      <c r="F79" s="16" t="s">
        <v>86</v>
      </c>
      <c r="G79" s="172">
        <f>G43</f>
        <v>0</v>
      </c>
      <c r="H79" s="172"/>
      <c r="I79" s="172"/>
      <c r="J79" s="172"/>
    </row>
    <row r="80" spans="1:10" ht="18.75" customHeight="1">
      <c r="A80" s="356"/>
      <c r="B80" s="356"/>
      <c r="C80" s="356"/>
      <c r="D80" s="357"/>
      <c r="E80" s="357"/>
      <c r="F80" s="16" t="s">
        <v>87</v>
      </c>
      <c r="G80" s="172">
        <f>G44</f>
        <v>0</v>
      </c>
      <c r="H80" s="172"/>
      <c r="I80" s="172"/>
      <c r="J80" s="172"/>
    </row>
    <row r="82" s="17" customFormat="1" ht="14.25" customHeight="1">
      <c r="A82" s="17" t="s">
        <v>82</v>
      </c>
    </row>
    <row r="83" s="17" customFormat="1" ht="14.25" customHeight="1">
      <c r="A83" s="17" t="s">
        <v>84</v>
      </c>
    </row>
    <row r="84" s="17" customFormat="1" ht="14.25" customHeight="1">
      <c r="A84" s="17" t="s">
        <v>25</v>
      </c>
    </row>
    <row r="85" s="17" customFormat="1" ht="14.25" customHeight="1">
      <c r="A85" s="17" t="s">
        <v>115</v>
      </c>
    </row>
    <row r="87" spans="1:10" s="19" customFormat="1" ht="26.25" customHeight="1">
      <c r="A87" s="18" t="s">
        <v>76</v>
      </c>
      <c r="B87" s="185" t="s">
        <v>85</v>
      </c>
      <c r="C87" s="186"/>
      <c r="D87" s="187"/>
      <c r="E87" s="181" t="s">
        <v>73</v>
      </c>
      <c r="F87" s="182"/>
      <c r="G87" s="158" t="s">
        <v>74</v>
      </c>
      <c r="H87" s="159"/>
      <c r="I87" s="158" t="s">
        <v>75</v>
      </c>
      <c r="J87" s="159"/>
    </row>
    <row r="88" spans="1:10" ht="26.25" customHeight="1">
      <c r="A88" s="26"/>
      <c r="B88" s="265"/>
      <c r="C88" s="266"/>
      <c r="D88" s="267"/>
      <c r="E88" s="278"/>
      <c r="F88" s="279"/>
      <c r="G88" s="352">
        <f>ROUNDDOWN(E88*$K$1,0)</f>
        <v>0</v>
      </c>
      <c r="H88" s="353"/>
      <c r="I88" s="354">
        <f>E88+G88</f>
        <v>0</v>
      </c>
      <c r="J88" s="355"/>
    </row>
    <row r="89" spans="1:10" ht="26.25" customHeight="1">
      <c r="A89" s="27"/>
      <c r="B89" s="265"/>
      <c r="C89" s="266"/>
      <c r="D89" s="267"/>
      <c r="E89" s="278"/>
      <c r="F89" s="279"/>
      <c r="G89" s="247">
        <f aca="true" t="shared" si="4" ref="G89:G102">ROUNDDOWN(E89*$K$1,0)</f>
        <v>0</v>
      </c>
      <c r="H89" s="248"/>
      <c r="I89" s="132">
        <f aca="true" t="shared" si="5" ref="I89:I102">E89+G89</f>
        <v>0</v>
      </c>
      <c r="J89" s="133"/>
    </row>
    <row r="90" spans="1:10" ht="26.25" customHeight="1">
      <c r="A90" s="26"/>
      <c r="B90" s="265"/>
      <c r="C90" s="266"/>
      <c r="D90" s="267"/>
      <c r="E90" s="278"/>
      <c r="F90" s="279"/>
      <c r="G90" s="247">
        <f t="shared" si="4"/>
        <v>0</v>
      </c>
      <c r="H90" s="248"/>
      <c r="I90" s="132">
        <f t="shared" si="5"/>
        <v>0</v>
      </c>
      <c r="J90" s="133"/>
    </row>
    <row r="91" spans="1:10" ht="26.25" customHeight="1">
      <c r="A91" s="26"/>
      <c r="B91" s="265"/>
      <c r="C91" s="266"/>
      <c r="D91" s="267"/>
      <c r="E91" s="278"/>
      <c r="F91" s="279"/>
      <c r="G91" s="247">
        <f t="shared" si="4"/>
        <v>0</v>
      </c>
      <c r="H91" s="248"/>
      <c r="I91" s="132">
        <f t="shared" si="5"/>
        <v>0</v>
      </c>
      <c r="J91" s="133"/>
    </row>
    <row r="92" spans="1:10" ht="26.25" customHeight="1">
      <c r="A92" s="26"/>
      <c r="B92" s="265"/>
      <c r="C92" s="266"/>
      <c r="D92" s="267"/>
      <c r="E92" s="278"/>
      <c r="F92" s="279"/>
      <c r="G92" s="247">
        <f t="shared" si="4"/>
        <v>0</v>
      </c>
      <c r="H92" s="248"/>
      <c r="I92" s="132">
        <f t="shared" si="5"/>
        <v>0</v>
      </c>
      <c r="J92" s="133"/>
    </row>
    <row r="93" spans="1:10" ht="26.25" customHeight="1">
      <c r="A93" s="26"/>
      <c r="B93" s="265"/>
      <c r="C93" s="266"/>
      <c r="D93" s="267"/>
      <c r="E93" s="278"/>
      <c r="F93" s="279"/>
      <c r="G93" s="247">
        <f t="shared" si="4"/>
        <v>0</v>
      </c>
      <c r="H93" s="248"/>
      <c r="I93" s="132">
        <f t="shared" si="5"/>
        <v>0</v>
      </c>
      <c r="J93" s="133"/>
    </row>
    <row r="94" spans="1:10" ht="26.25" customHeight="1">
      <c r="A94" s="26"/>
      <c r="B94" s="265"/>
      <c r="C94" s="266"/>
      <c r="D94" s="267"/>
      <c r="E94" s="278"/>
      <c r="F94" s="279"/>
      <c r="G94" s="247">
        <f t="shared" si="4"/>
        <v>0</v>
      </c>
      <c r="H94" s="248"/>
      <c r="I94" s="132">
        <f t="shared" si="5"/>
        <v>0</v>
      </c>
      <c r="J94" s="133"/>
    </row>
    <row r="95" spans="1:10" ht="26.25" customHeight="1">
      <c r="A95" s="26"/>
      <c r="B95" s="265"/>
      <c r="C95" s="266"/>
      <c r="D95" s="267"/>
      <c r="E95" s="278"/>
      <c r="F95" s="279"/>
      <c r="G95" s="247">
        <f t="shared" si="4"/>
        <v>0</v>
      </c>
      <c r="H95" s="248"/>
      <c r="I95" s="132">
        <f t="shared" si="5"/>
        <v>0</v>
      </c>
      <c r="J95" s="133"/>
    </row>
    <row r="96" spans="1:10" ht="26.25" customHeight="1">
      <c r="A96" s="26"/>
      <c r="B96" s="265"/>
      <c r="C96" s="266"/>
      <c r="D96" s="267"/>
      <c r="E96" s="278"/>
      <c r="F96" s="279"/>
      <c r="G96" s="247">
        <f t="shared" si="4"/>
        <v>0</v>
      </c>
      <c r="H96" s="248"/>
      <c r="I96" s="132">
        <f t="shared" si="5"/>
        <v>0</v>
      </c>
      <c r="J96" s="133"/>
    </row>
    <row r="97" spans="1:10" ht="26.25" customHeight="1">
      <c r="A97" s="26"/>
      <c r="B97" s="265"/>
      <c r="C97" s="266"/>
      <c r="D97" s="267"/>
      <c r="E97" s="278"/>
      <c r="F97" s="279"/>
      <c r="G97" s="247">
        <f t="shared" si="4"/>
        <v>0</v>
      </c>
      <c r="H97" s="248"/>
      <c r="I97" s="132">
        <f t="shared" si="5"/>
        <v>0</v>
      </c>
      <c r="J97" s="133"/>
    </row>
    <row r="98" spans="1:10" ht="26.25" customHeight="1">
      <c r="A98" s="26"/>
      <c r="B98" s="265"/>
      <c r="C98" s="266"/>
      <c r="D98" s="267"/>
      <c r="E98" s="278"/>
      <c r="F98" s="279"/>
      <c r="G98" s="247">
        <f t="shared" si="4"/>
        <v>0</v>
      </c>
      <c r="H98" s="248"/>
      <c r="I98" s="132">
        <f t="shared" si="5"/>
        <v>0</v>
      </c>
      <c r="J98" s="133"/>
    </row>
    <row r="99" spans="1:10" ht="26.25" customHeight="1">
      <c r="A99" s="26"/>
      <c r="B99" s="265"/>
      <c r="C99" s="266"/>
      <c r="D99" s="267"/>
      <c r="E99" s="278"/>
      <c r="F99" s="279"/>
      <c r="G99" s="247">
        <f t="shared" si="4"/>
        <v>0</v>
      </c>
      <c r="H99" s="248"/>
      <c r="I99" s="132">
        <f t="shared" si="5"/>
        <v>0</v>
      </c>
      <c r="J99" s="133"/>
    </row>
    <row r="100" spans="1:10" ht="26.25" customHeight="1">
      <c r="A100" s="26"/>
      <c r="B100" s="265"/>
      <c r="C100" s="266"/>
      <c r="D100" s="267"/>
      <c r="E100" s="278"/>
      <c r="F100" s="279"/>
      <c r="G100" s="247">
        <f t="shared" si="4"/>
        <v>0</v>
      </c>
      <c r="H100" s="248"/>
      <c r="I100" s="132">
        <f t="shared" si="5"/>
        <v>0</v>
      </c>
      <c r="J100" s="133"/>
    </row>
    <row r="101" spans="1:10" ht="26.25" customHeight="1">
      <c r="A101" s="26"/>
      <c r="B101" s="265"/>
      <c r="C101" s="266"/>
      <c r="D101" s="267"/>
      <c r="E101" s="278"/>
      <c r="F101" s="279"/>
      <c r="G101" s="247">
        <f t="shared" si="4"/>
        <v>0</v>
      </c>
      <c r="H101" s="248"/>
      <c r="I101" s="132">
        <f t="shared" si="5"/>
        <v>0</v>
      </c>
      <c r="J101" s="133"/>
    </row>
    <row r="102" spans="1:10" ht="26.25" customHeight="1">
      <c r="A102" s="26"/>
      <c r="B102" s="265"/>
      <c r="C102" s="266"/>
      <c r="D102" s="267"/>
      <c r="E102" s="278"/>
      <c r="F102" s="279"/>
      <c r="G102" s="256">
        <f t="shared" si="4"/>
        <v>0</v>
      </c>
      <c r="H102" s="257"/>
      <c r="I102" s="149">
        <f t="shared" si="5"/>
        <v>0</v>
      </c>
      <c r="J102" s="150"/>
    </row>
    <row r="103" spans="1:10" ht="26.25" customHeight="1">
      <c r="A103" s="147" t="s">
        <v>114</v>
      </c>
      <c r="B103" s="148"/>
      <c r="C103" s="148"/>
      <c r="D103" s="148"/>
      <c r="E103" s="151">
        <f>SUM(E88:F102)</f>
        <v>0</v>
      </c>
      <c r="F103" s="152"/>
      <c r="G103" s="151">
        <f>SUM(G88:H102)</f>
        <v>0</v>
      </c>
      <c r="H103" s="152"/>
      <c r="I103" s="151">
        <f>SUM(I88:J102)</f>
        <v>0</v>
      </c>
      <c r="J103" s="152"/>
    </row>
    <row r="104" spans="1:10" ht="20.25" customHeight="1">
      <c r="A104" s="9" t="s">
        <v>77</v>
      </c>
      <c r="B104" s="350"/>
      <c r="C104" s="350"/>
      <c r="D104" s="350"/>
      <c r="E104" s="350"/>
      <c r="F104" s="350"/>
      <c r="G104" s="350"/>
      <c r="H104" s="350"/>
      <c r="I104" s="350"/>
      <c r="J104" s="351"/>
    </row>
    <row r="105" spans="1:10" ht="30" customHeight="1">
      <c r="A105" s="347"/>
      <c r="B105" s="348"/>
      <c r="C105" s="348"/>
      <c r="D105" s="348"/>
      <c r="E105" s="348"/>
      <c r="F105" s="348"/>
      <c r="G105" s="348"/>
      <c r="H105" s="348"/>
      <c r="I105" s="348"/>
      <c r="J105" s="349"/>
    </row>
    <row r="106" spans="1:10" ht="30" customHeight="1">
      <c r="A106" s="347"/>
      <c r="B106" s="348"/>
      <c r="C106" s="348"/>
      <c r="D106" s="348"/>
      <c r="E106" s="348"/>
      <c r="F106" s="348"/>
      <c r="G106" s="348"/>
      <c r="H106" s="348"/>
      <c r="I106" s="348"/>
      <c r="J106" s="349"/>
    </row>
    <row r="107" spans="1:10" ht="15" customHeight="1">
      <c r="A107" s="347"/>
      <c r="B107" s="348"/>
      <c r="C107" s="348"/>
      <c r="D107" s="348"/>
      <c r="E107" s="348"/>
      <c r="F107" s="348"/>
      <c r="G107" s="348"/>
      <c r="H107" s="348"/>
      <c r="I107" s="348"/>
      <c r="J107" s="349"/>
    </row>
    <row r="108" spans="1:10" ht="15" customHeight="1">
      <c r="A108" s="363"/>
      <c r="B108" s="364"/>
      <c r="C108" s="364"/>
      <c r="D108" s="364"/>
      <c r="E108" s="364"/>
      <c r="F108" s="364"/>
      <c r="G108" s="364"/>
      <c r="H108" s="364"/>
      <c r="I108" s="364"/>
      <c r="J108" s="365"/>
    </row>
  </sheetData>
  <sheetProtection formatCells="0"/>
  <mergeCells count="267">
    <mergeCell ref="I2:J2"/>
    <mergeCell ref="A35:J36"/>
    <mergeCell ref="A71:J72"/>
    <mergeCell ref="A107:J108"/>
    <mergeCell ref="G26:H26"/>
    <mergeCell ref="G27:H27"/>
    <mergeCell ref="G28:H28"/>
    <mergeCell ref="G29:H29"/>
    <mergeCell ref="A34:J34"/>
    <mergeCell ref="I30:J30"/>
    <mergeCell ref="E30:F30"/>
    <mergeCell ref="B32:J32"/>
    <mergeCell ref="A33:J33"/>
    <mergeCell ref="A31:D31"/>
    <mergeCell ref="G25:H25"/>
    <mergeCell ref="G30:H30"/>
    <mergeCell ref="G31:H31"/>
    <mergeCell ref="I26:J26"/>
    <mergeCell ref="I27:J27"/>
    <mergeCell ref="I28:J28"/>
    <mergeCell ref="B28:D28"/>
    <mergeCell ref="E28:F28"/>
    <mergeCell ref="E29:F29"/>
    <mergeCell ref="I25:J25"/>
    <mergeCell ref="B27:D27"/>
    <mergeCell ref="E25:F25"/>
    <mergeCell ref="E26:F26"/>
    <mergeCell ref="E27:F27"/>
    <mergeCell ref="I29:J29"/>
    <mergeCell ref="I19:J19"/>
    <mergeCell ref="I20:J20"/>
    <mergeCell ref="I21:J21"/>
    <mergeCell ref="G6:I6"/>
    <mergeCell ref="H4:I4"/>
    <mergeCell ref="I31:J31"/>
    <mergeCell ref="A4:B5"/>
    <mergeCell ref="I24:J24"/>
    <mergeCell ref="G20:H20"/>
    <mergeCell ref="G21:H21"/>
    <mergeCell ref="G22:H22"/>
    <mergeCell ref="G23:H23"/>
    <mergeCell ref="G24:H24"/>
    <mergeCell ref="B16:D16"/>
    <mergeCell ref="G15:H15"/>
    <mergeCell ref="G16:H16"/>
    <mergeCell ref="A1:J1"/>
    <mergeCell ref="G5:J5"/>
    <mergeCell ref="A2:E2"/>
    <mergeCell ref="C4:C5"/>
    <mergeCell ref="E16:F16"/>
    <mergeCell ref="D4:E5"/>
    <mergeCell ref="D6:E6"/>
    <mergeCell ref="F4:F5"/>
    <mergeCell ref="I15:J15"/>
    <mergeCell ref="I16:J16"/>
    <mergeCell ref="E23:F23"/>
    <mergeCell ref="I17:J17"/>
    <mergeCell ref="G7:J7"/>
    <mergeCell ref="G8:J8"/>
    <mergeCell ref="G17:H17"/>
    <mergeCell ref="I22:J22"/>
    <mergeCell ref="I23:J23"/>
    <mergeCell ref="G18:H18"/>
    <mergeCell ref="G19:H19"/>
    <mergeCell ref="I18:J18"/>
    <mergeCell ref="B21:D21"/>
    <mergeCell ref="B18:D18"/>
    <mergeCell ref="E17:F17"/>
    <mergeCell ref="B19:D19"/>
    <mergeCell ref="B20:D20"/>
    <mergeCell ref="E18:F18"/>
    <mergeCell ref="E19:F19"/>
    <mergeCell ref="E20:F20"/>
    <mergeCell ref="E21:F21"/>
    <mergeCell ref="B17:D17"/>
    <mergeCell ref="E31:F31"/>
    <mergeCell ref="B22:D22"/>
    <mergeCell ref="B23:D23"/>
    <mergeCell ref="B24:D24"/>
    <mergeCell ref="B25:D25"/>
    <mergeCell ref="B29:D29"/>
    <mergeCell ref="B30:D30"/>
    <mergeCell ref="B26:D26"/>
    <mergeCell ref="E24:F24"/>
    <mergeCell ref="E22:F22"/>
    <mergeCell ref="A6:B6"/>
    <mergeCell ref="D7:E8"/>
    <mergeCell ref="E15:F15"/>
    <mergeCell ref="B15:D15"/>
    <mergeCell ref="A7:B8"/>
    <mergeCell ref="C7:C8"/>
    <mergeCell ref="A37:J37"/>
    <mergeCell ref="A38:E38"/>
    <mergeCell ref="A40:B41"/>
    <mergeCell ref="C40:C41"/>
    <mergeCell ref="D40:E41"/>
    <mergeCell ref="F40:F41"/>
    <mergeCell ref="G41:J41"/>
    <mergeCell ref="H40:I40"/>
    <mergeCell ref="I38:J38"/>
    <mergeCell ref="A42:B42"/>
    <mergeCell ref="D42:E42"/>
    <mergeCell ref="G42:I42"/>
    <mergeCell ref="A43:B44"/>
    <mergeCell ref="C43:C44"/>
    <mergeCell ref="D43:E44"/>
    <mergeCell ref="G43:J43"/>
    <mergeCell ref="G44:J44"/>
    <mergeCell ref="B51:D51"/>
    <mergeCell ref="E51:F51"/>
    <mergeCell ref="I51:J51"/>
    <mergeCell ref="B52:D52"/>
    <mergeCell ref="E52:F52"/>
    <mergeCell ref="I52:J52"/>
    <mergeCell ref="G51:H51"/>
    <mergeCell ref="G52:H52"/>
    <mergeCell ref="B53:D53"/>
    <mergeCell ref="E53:F53"/>
    <mergeCell ref="I53:J53"/>
    <mergeCell ref="B54:D54"/>
    <mergeCell ref="E54:F54"/>
    <mergeCell ref="I54:J54"/>
    <mergeCell ref="G53:H53"/>
    <mergeCell ref="G54:H54"/>
    <mergeCell ref="B55:D55"/>
    <mergeCell ref="E55:F55"/>
    <mergeCell ref="I55:J55"/>
    <mergeCell ref="B56:D56"/>
    <mergeCell ref="E56:F56"/>
    <mergeCell ref="I56:J56"/>
    <mergeCell ref="G55:H55"/>
    <mergeCell ref="G56:H56"/>
    <mergeCell ref="B57:D57"/>
    <mergeCell ref="E57:F57"/>
    <mergeCell ref="I57:J57"/>
    <mergeCell ref="B58:D58"/>
    <mergeCell ref="E58:F58"/>
    <mergeCell ref="I58:J58"/>
    <mergeCell ref="G57:H57"/>
    <mergeCell ref="G58:H58"/>
    <mergeCell ref="B59:D59"/>
    <mergeCell ref="E59:F59"/>
    <mergeCell ref="I59:J59"/>
    <mergeCell ref="B60:D60"/>
    <mergeCell ref="E60:F60"/>
    <mergeCell ref="I60:J60"/>
    <mergeCell ref="G59:H59"/>
    <mergeCell ref="G60:H60"/>
    <mergeCell ref="B61:D61"/>
    <mergeCell ref="E61:F61"/>
    <mergeCell ref="I61:J61"/>
    <mergeCell ref="B62:D62"/>
    <mergeCell ref="E62:F62"/>
    <mergeCell ref="I62:J62"/>
    <mergeCell ref="G61:H61"/>
    <mergeCell ref="G62:H62"/>
    <mergeCell ref="B63:D63"/>
    <mergeCell ref="E63:F63"/>
    <mergeCell ref="I63:J63"/>
    <mergeCell ref="B64:D64"/>
    <mergeCell ref="E64:F64"/>
    <mergeCell ref="I64:J64"/>
    <mergeCell ref="G63:H63"/>
    <mergeCell ref="G64:H64"/>
    <mergeCell ref="B65:D65"/>
    <mergeCell ref="E65:F65"/>
    <mergeCell ref="I65:J65"/>
    <mergeCell ref="B66:D66"/>
    <mergeCell ref="E66:F66"/>
    <mergeCell ref="I66:J66"/>
    <mergeCell ref="G65:H65"/>
    <mergeCell ref="G66:H66"/>
    <mergeCell ref="A69:J69"/>
    <mergeCell ref="A70:J70"/>
    <mergeCell ref="A67:D67"/>
    <mergeCell ref="E67:F67"/>
    <mergeCell ref="I67:J67"/>
    <mergeCell ref="B68:J68"/>
    <mergeCell ref="G67:H67"/>
    <mergeCell ref="A73:J73"/>
    <mergeCell ref="A74:E74"/>
    <mergeCell ref="A76:B77"/>
    <mergeCell ref="C76:C77"/>
    <mergeCell ref="D76:E77"/>
    <mergeCell ref="F76:F77"/>
    <mergeCell ref="H76:I76"/>
    <mergeCell ref="G77:J77"/>
    <mergeCell ref="I74:J74"/>
    <mergeCell ref="A78:B78"/>
    <mergeCell ref="D78:E78"/>
    <mergeCell ref="G78:I78"/>
    <mergeCell ref="A79:B80"/>
    <mergeCell ref="C79:C80"/>
    <mergeCell ref="D79:E80"/>
    <mergeCell ref="G79:J79"/>
    <mergeCell ref="G80:J80"/>
    <mergeCell ref="B88:D88"/>
    <mergeCell ref="E88:F88"/>
    <mergeCell ref="G88:H88"/>
    <mergeCell ref="I88:J88"/>
    <mergeCell ref="B87:D87"/>
    <mergeCell ref="E87:F87"/>
    <mergeCell ref="G87:H87"/>
    <mergeCell ref="I87:J87"/>
    <mergeCell ref="B90:D90"/>
    <mergeCell ref="E90:F90"/>
    <mergeCell ref="G90:H90"/>
    <mergeCell ref="I90:J90"/>
    <mergeCell ref="B89:D89"/>
    <mergeCell ref="E89:F89"/>
    <mergeCell ref="G89:H89"/>
    <mergeCell ref="I89:J89"/>
    <mergeCell ref="B92:D92"/>
    <mergeCell ref="E92:F92"/>
    <mergeCell ref="G92:H92"/>
    <mergeCell ref="I92:J92"/>
    <mergeCell ref="B91:D91"/>
    <mergeCell ref="E91:F91"/>
    <mergeCell ref="G91:H91"/>
    <mergeCell ref="I91:J91"/>
    <mergeCell ref="B94:D94"/>
    <mergeCell ref="E94:F94"/>
    <mergeCell ref="G94:H94"/>
    <mergeCell ref="I94:J94"/>
    <mergeCell ref="B93:D93"/>
    <mergeCell ref="E93:F93"/>
    <mergeCell ref="G93:H93"/>
    <mergeCell ref="I93:J93"/>
    <mergeCell ref="B96:D96"/>
    <mergeCell ref="E96:F96"/>
    <mergeCell ref="G96:H96"/>
    <mergeCell ref="I96:J96"/>
    <mergeCell ref="B95:D95"/>
    <mergeCell ref="E95:F95"/>
    <mergeCell ref="G95:H95"/>
    <mergeCell ref="I95:J95"/>
    <mergeCell ref="B98:D98"/>
    <mergeCell ref="E98:F98"/>
    <mergeCell ref="G98:H98"/>
    <mergeCell ref="I98:J98"/>
    <mergeCell ref="B97:D97"/>
    <mergeCell ref="E97:F97"/>
    <mergeCell ref="G97:H97"/>
    <mergeCell ref="I97:J97"/>
    <mergeCell ref="B100:D100"/>
    <mergeCell ref="E100:F100"/>
    <mergeCell ref="G100:H100"/>
    <mergeCell ref="I100:J100"/>
    <mergeCell ref="B99:D99"/>
    <mergeCell ref="E99:F99"/>
    <mergeCell ref="G99:H99"/>
    <mergeCell ref="I99:J99"/>
    <mergeCell ref="B102:D102"/>
    <mergeCell ref="E102:F102"/>
    <mergeCell ref="G102:H102"/>
    <mergeCell ref="I102:J102"/>
    <mergeCell ref="B101:D101"/>
    <mergeCell ref="E101:F101"/>
    <mergeCell ref="G101:H101"/>
    <mergeCell ref="I101:J101"/>
    <mergeCell ref="A106:J106"/>
    <mergeCell ref="A103:D103"/>
    <mergeCell ref="E103:F103"/>
    <mergeCell ref="G103:H103"/>
    <mergeCell ref="I103:J103"/>
    <mergeCell ref="B104:J104"/>
    <mergeCell ref="A105:J105"/>
  </mergeCells>
  <printOptions/>
  <pageMargins left="0.5905511811023623" right="0" top="0.3937007874015748" bottom="0" header="0.5118110236220472" footer="0.5118110236220472"/>
  <pageSetup horizontalDpi="600" verticalDpi="600" orientation="portrait" paperSize="9" scale="94" r:id="rId2"/>
  <rowBreaks count="2" manualBreakCount="2">
    <brk id="36" max="9" man="1"/>
    <brk id="72" max="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O150"/>
  <sheetViews>
    <sheetView showGridLines="0" showZeros="0" zoomScale="70" zoomScaleNormal="70" zoomScaleSheetLayoutView="70" zoomScalePageLayoutView="0" workbookViewId="0" topLeftCell="A1">
      <selection activeCell="N20" sqref="N20"/>
    </sheetView>
  </sheetViews>
  <sheetFormatPr defaultColWidth="9.00390625" defaultRowHeight="13.5"/>
  <cols>
    <col min="1" max="1" width="3.875" style="1" bestFit="1" customWidth="1"/>
    <col min="2" max="2" width="3.875" style="1" customWidth="1"/>
    <col min="3" max="3" width="11.625" style="1" customWidth="1"/>
    <col min="4" max="4" width="3.375" style="1" bestFit="1" customWidth="1"/>
    <col min="5" max="5" width="10.00390625" style="1" customWidth="1"/>
    <col min="6" max="6" width="10.00390625" style="2" customWidth="1"/>
    <col min="7" max="7" width="8.875" style="2" customWidth="1"/>
    <col min="8" max="8" width="5.125" style="2" bestFit="1" customWidth="1"/>
    <col min="9" max="9" width="3.625" style="2" customWidth="1"/>
    <col min="10" max="10" width="3.50390625" style="2" customWidth="1"/>
    <col min="11" max="11" width="12.125" style="2" customWidth="1"/>
    <col min="12" max="12" width="18.375" style="2" customWidth="1"/>
    <col min="13" max="16384" width="13.00390625" style="2" customWidth="1"/>
  </cols>
  <sheetData>
    <row r="1" spans="1:12" ht="72" customHeight="1">
      <c r="A1" s="174" t="s">
        <v>94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39" customHeight="1">
      <c r="A2" s="192" t="s">
        <v>79</v>
      </c>
      <c r="B2" s="192"/>
      <c r="C2" s="192"/>
      <c r="D2" s="192"/>
      <c r="E2" s="192"/>
      <c r="F2" s="338"/>
      <c r="G2" s="338"/>
      <c r="H2" s="346"/>
      <c r="I2" s="346"/>
      <c r="J2" s="38"/>
      <c r="K2" s="103"/>
      <c r="L2" s="107"/>
    </row>
    <row r="3" spans="1:12" ht="13.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9.5" customHeight="1">
      <c r="A4" s="325" t="s">
        <v>95</v>
      </c>
      <c r="B4" s="325"/>
      <c r="C4" s="325"/>
      <c r="D4" s="388"/>
      <c r="E4" s="388"/>
      <c r="F4" s="388"/>
      <c r="G4" s="388"/>
      <c r="H4" s="327" t="s">
        <v>80</v>
      </c>
      <c r="I4" s="330"/>
      <c r="J4" s="38" t="s">
        <v>88</v>
      </c>
      <c r="K4" s="238"/>
      <c r="L4" s="238"/>
    </row>
    <row r="5" spans="1:12" ht="19.5" customHeight="1">
      <c r="A5" s="325"/>
      <c r="B5" s="325"/>
      <c r="C5" s="325"/>
      <c r="D5" s="388"/>
      <c r="E5" s="388"/>
      <c r="F5" s="388"/>
      <c r="G5" s="388"/>
      <c r="H5" s="327"/>
      <c r="I5" s="330"/>
      <c r="J5" s="385"/>
      <c r="K5" s="385"/>
      <c r="L5" s="385"/>
    </row>
    <row r="6" spans="1:12" ht="39" customHeight="1">
      <c r="A6" s="325" t="s">
        <v>76</v>
      </c>
      <c r="B6" s="325"/>
      <c r="C6" s="325"/>
      <c r="D6" s="345"/>
      <c r="E6" s="345"/>
      <c r="F6" s="345"/>
      <c r="G6" s="345"/>
      <c r="H6" s="327" t="s">
        <v>26</v>
      </c>
      <c r="I6" s="328"/>
      <c r="J6" s="258"/>
      <c r="K6" s="258"/>
      <c r="L6" s="258"/>
    </row>
    <row r="7" spans="1:12" ht="38.25" customHeight="1">
      <c r="A7" s="313" t="s">
        <v>96</v>
      </c>
      <c r="B7" s="314"/>
      <c r="C7" s="315"/>
      <c r="D7" s="111" t="s">
        <v>98</v>
      </c>
      <c r="E7" s="386">
        <f>SUM(L10:L29,L40:L59,L70:L89,L100:L119,L130:L149)</f>
        <v>0</v>
      </c>
      <c r="F7" s="386"/>
      <c r="G7" s="387"/>
      <c r="H7" s="318" t="s">
        <v>99</v>
      </c>
      <c r="I7" s="319"/>
      <c r="J7" s="220"/>
      <c r="K7" s="220"/>
      <c r="L7" s="220"/>
    </row>
    <row r="8" spans="1:12" ht="13.5">
      <c r="A8" s="19"/>
      <c r="B8" s="19"/>
      <c r="C8" s="19"/>
      <c r="D8" s="19"/>
      <c r="E8" s="19"/>
      <c r="F8" s="37"/>
      <c r="G8" s="37"/>
      <c r="H8" s="37"/>
      <c r="I8" s="37"/>
      <c r="J8" s="37"/>
      <c r="K8" s="37"/>
      <c r="L8" s="37"/>
    </row>
    <row r="9" spans="1:15" s="1" customFormat="1" ht="27.75" customHeight="1">
      <c r="A9" s="40" t="s">
        <v>89</v>
      </c>
      <c r="B9" s="41" t="s">
        <v>90</v>
      </c>
      <c r="C9" s="321" t="s">
        <v>91</v>
      </c>
      <c r="D9" s="321"/>
      <c r="E9" s="321"/>
      <c r="F9" s="321"/>
      <c r="G9" s="41" t="s">
        <v>93</v>
      </c>
      <c r="H9" s="41" t="s">
        <v>92</v>
      </c>
      <c r="I9" s="322" t="s">
        <v>101</v>
      </c>
      <c r="J9" s="323"/>
      <c r="K9" s="324"/>
      <c r="L9" s="42" t="s">
        <v>102</v>
      </c>
      <c r="M9" s="5"/>
      <c r="N9" s="5"/>
      <c r="O9" s="5"/>
    </row>
    <row r="10" spans="1:12" s="3" customFormat="1" ht="27.75" customHeight="1">
      <c r="A10" s="31"/>
      <c r="B10" s="32"/>
      <c r="C10" s="334"/>
      <c r="D10" s="334"/>
      <c r="E10" s="334"/>
      <c r="F10" s="334"/>
      <c r="G10" s="57"/>
      <c r="H10" s="32"/>
      <c r="I10" s="366"/>
      <c r="J10" s="367"/>
      <c r="K10" s="368"/>
      <c r="L10" s="55">
        <f aca="true" t="shared" si="0" ref="L10:L29">G10*I10</f>
        <v>0</v>
      </c>
    </row>
    <row r="11" spans="1:12" s="3" customFormat="1" ht="27.75" customHeight="1">
      <c r="A11" s="31"/>
      <c r="B11" s="32"/>
      <c r="C11" s="334"/>
      <c r="D11" s="334"/>
      <c r="E11" s="334"/>
      <c r="F11" s="334"/>
      <c r="G11" s="57"/>
      <c r="H11" s="32"/>
      <c r="I11" s="366"/>
      <c r="J11" s="367"/>
      <c r="K11" s="368"/>
      <c r="L11" s="55">
        <f t="shared" si="0"/>
        <v>0</v>
      </c>
    </row>
    <row r="12" spans="1:12" s="3" customFormat="1" ht="27.75" customHeight="1">
      <c r="A12" s="31"/>
      <c r="B12" s="32"/>
      <c r="C12" s="334"/>
      <c r="D12" s="334"/>
      <c r="E12" s="334"/>
      <c r="F12" s="334"/>
      <c r="G12" s="57"/>
      <c r="H12" s="32"/>
      <c r="I12" s="366"/>
      <c r="J12" s="367"/>
      <c r="K12" s="368"/>
      <c r="L12" s="55">
        <f t="shared" si="0"/>
        <v>0</v>
      </c>
    </row>
    <row r="13" spans="1:12" s="3" customFormat="1" ht="27.75" customHeight="1">
      <c r="A13" s="31"/>
      <c r="B13" s="32"/>
      <c r="C13" s="334"/>
      <c r="D13" s="334"/>
      <c r="E13" s="334"/>
      <c r="F13" s="334"/>
      <c r="G13" s="57"/>
      <c r="H13" s="32"/>
      <c r="I13" s="366"/>
      <c r="J13" s="367"/>
      <c r="K13" s="368"/>
      <c r="L13" s="55">
        <f t="shared" si="0"/>
        <v>0</v>
      </c>
    </row>
    <row r="14" spans="1:12" s="3" customFormat="1" ht="27.75" customHeight="1">
      <c r="A14" s="31"/>
      <c r="B14" s="32"/>
      <c r="C14" s="334"/>
      <c r="D14" s="334"/>
      <c r="E14" s="334"/>
      <c r="F14" s="334"/>
      <c r="G14" s="57"/>
      <c r="H14" s="32"/>
      <c r="I14" s="366"/>
      <c r="J14" s="367"/>
      <c r="K14" s="368"/>
      <c r="L14" s="55">
        <f t="shared" si="0"/>
        <v>0</v>
      </c>
    </row>
    <row r="15" spans="1:12" s="3" customFormat="1" ht="27.75" customHeight="1">
      <c r="A15" s="31"/>
      <c r="B15" s="32"/>
      <c r="C15" s="334"/>
      <c r="D15" s="334"/>
      <c r="E15" s="334"/>
      <c r="F15" s="334"/>
      <c r="G15" s="57"/>
      <c r="H15" s="32"/>
      <c r="I15" s="366"/>
      <c r="J15" s="367"/>
      <c r="K15" s="368"/>
      <c r="L15" s="55">
        <f t="shared" si="0"/>
        <v>0</v>
      </c>
    </row>
    <row r="16" spans="1:15" s="3" customFormat="1" ht="27.75" customHeight="1">
      <c r="A16" s="31"/>
      <c r="B16" s="32"/>
      <c r="C16" s="334"/>
      <c r="D16" s="334"/>
      <c r="E16" s="334"/>
      <c r="F16" s="334"/>
      <c r="G16" s="57"/>
      <c r="H16" s="32"/>
      <c r="I16" s="366"/>
      <c r="J16" s="367"/>
      <c r="K16" s="368"/>
      <c r="L16" s="55">
        <f t="shared" si="0"/>
        <v>0</v>
      </c>
      <c r="O16" s="6"/>
    </row>
    <row r="17" spans="1:12" s="3" customFormat="1" ht="27.75" customHeight="1">
      <c r="A17" s="31"/>
      <c r="B17" s="32"/>
      <c r="C17" s="334"/>
      <c r="D17" s="334"/>
      <c r="E17" s="334"/>
      <c r="F17" s="334"/>
      <c r="G17" s="57"/>
      <c r="H17" s="32"/>
      <c r="I17" s="366"/>
      <c r="J17" s="367"/>
      <c r="K17" s="368"/>
      <c r="L17" s="55">
        <f t="shared" si="0"/>
        <v>0</v>
      </c>
    </row>
    <row r="18" spans="1:12" s="3" customFormat="1" ht="27.75" customHeight="1">
      <c r="A18" s="31"/>
      <c r="B18" s="32"/>
      <c r="C18" s="334"/>
      <c r="D18" s="334"/>
      <c r="E18" s="334"/>
      <c r="F18" s="334"/>
      <c r="G18" s="57"/>
      <c r="H18" s="32"/>
      <c r="I18" s="366"/>
      <c r="J18" s="367"/>
      <c r="K18" s="368"/>
      <c r="L18" s="55">
        <f t="shared" si="0"/>
        <v>0</v>
      </c>
    </row>
    <row r="19" spans="1:12" s="4" customFormat="1" ht="27.75" customHeight="1">
      <c r="A19" s="31"/>
      <c r="B19" s="32"/>
      <c r="C19" s="334"/>
      <c r="D19" s="334"/>
      <c r="E19" s="334"/>
      <c r="F19" s="334"/>
      <c r="G19" s="57"/>
      <c r="H19" s="32"/>
      <c r="I19" s="366"/>
      <c r="J19" s="367"/>
      <c r="K19" s="368"/>
      <c r="L19" s="55">
        <f t="shared" si="0"/>
        <v>0</v>
      </c>
    </row>
    <row r="20" spans="1:12" s="4" customFormat="1" ht="27.75" customHeight="1">
      <c r="A20" s="31"/>
      <c r="B20" s="32"/>
      <c r="C20" s="334"/>
      <c r="D20" s="334"/>
      <c r="E20" s="334"/>
      <c r="F20" s="334"/>
      <c r="G20" s="57"/>
      <c r="H20" s="32"/>
      <c r="I20" s="366"/>
      <c r="J20" s="367"/>
      <c r="K20" s="368"/>
      <c r="L20" s="55">
        <f t="shared" si="0"/>
        <v>0</v>
      </c>
    </row>
    <row r="21" spans="1:12" s="4" customFormat="1" ht="27.75" customHeight="1">
      <c r="A21" s="31"/>
      <c r="B21" s="32"/>
      <c r="C21" s="334"/>
      <c r="D21" s="334"/>
      <c r="E21" s="334"/>
      <c r="F21" s="334"/>
      <c r="G21" s="57"/>
      <c r="H21" s="32"/>
      <c r="I21" s="366"/>
      <c r="J21" s="367"/>
      <c r="K21" s="368"/>
      <c r="L21" s="55">
        <f t="shared" si="0"/>
        <v>0</v>
      </c>
    </row>
    <row r="22" spans="1:12" s="4" customFormat="1" ht="27.75" customHeight="1">
      <c r="A22" s="31"/>
      <c r="B22" s="32"/>
      <c r="C22" s="334"/>
      <c r="D22" s="334"/>
      <c r="E22" s="334"/>
      <c r="F22" s="334"/>
      <c r="G22" s="57"/>
      <c r="H22" s="32"/>
      <c r="I22" s="366"/>
      <c r="J22" s="367"/>
      <c r="K22" s="368"/>
      <c r="L22" s="55">
        <f t="shared" si="0"/>
        <v>0</v>
      </c>
    </row>
    <row r="23" spans="1:12" s="3" customFormat="1" ht="27.75" customHeight="1">
      <c r="A23" s="31"/>
      <c r="B23" s="32"/>
      <c r="C23" s="334"/>
      <c r="D23" s="334"/>
      <c r="E23" s="334"/>
      <c r="F23" s="334"/>
      <c r="G23" s="57"/>
      <c r="H23" s="32"/>
      <c r="I23" s="366"/>
      <c r="J23" s="367"/>
      <c r="K23" s="368"/>
      <c r="L23" s="55">
        <f t="shared" si="0"/>
        <v>0</v>
      </c>
    </row>
    <row r="24" spans="1:12" s="3" customFormat="1" ht="27.75" customHeight="1">
      <c r="A24" s="31"/>
      <c r="B24" s="32"/>
      <c r="C24" s="334"/>
      <c r="D24" s="334"/>
      <c r="E24" s="334"/>
      <c r="F24" s="334"/>
      <c r="G24" s="57"/>
      <c r="H24" s="32"/>
      <c r="I24" s="366"/>
      <c r="J24" s="367"/>
      <c r="K24" s="368"/>
      <c r="L24" s="55">
        <f t="shared" si="0"/>
        <v>0</v>
      </c>
    </row>
    <row r="25" spans="1:12" s="3" customFormat="1" ht="27.75" customHeight="1">
      <c r="A25" s="31"/>
      <c r="B25" s="32"/>
      <c r="C25" s="334"/>
      <c r="D25" s="334"/>
      <c r="E25" s="334"/>
      <c r="F25" s="334"/>
      <c r="G25" s="57"/>
      <c r="H25" s="32"/>
      <c r="I25" s="366"/>
      <c r="J25" s="367"/>
      <c r="K25" s="368"/>
      <c r="L25" s="55">
        <f t="shared" si="0"/>
        <v>0</v>
      </c>
    </row>
    <row r="26" spans="1:12" s="3" customFormat="1" ht="27.75" customHeight="1">
      <c r="A26" s="31"/>
      <c r="B26" s="32"/>
      <c r="C26" s="334"/>
      <c r="D26" s="334"/>
      <c r="E26" s="334"/>
      <c r="F26" s="334"/>
      <c r="G26" s="57"/>
      <c r="H26" s="32"/>
      <c r="I26" s="366"/>
      <c r="J26" s="367"/>
      <c r="K26" s="368"/>
      <c r="L26" s="55">
        <f t="shared" si="0"/>
        <v>0</v>
      </c>
    </row>
    <row r="27" spans="1:12" s="3" customFormat="1" ht="27.75" customHeight="1">
      <c r="A27" s="31"/>
      <c r="B27" s="32"/>
      <c r="C27" s="334"/>
      <c r="D27" s="334"/>
      <c r="E27" s="334"/>
      <c r="F27" s="334"/>
      <c r="G27" s="57"/>
      <c r="H27" s="32"/>
      <c r="I27" s="366"/>
      <c r="J27" s="367"/>
      <c r="K27" s="368"/>
      <c r="L27" s="55">
        <f t="shared" si="0"/>
        <v>0</v>
      </c>
    </row>
    <row r="28" spans="1:12" s="3" customFormat="1" ht="27.75" customHeight="1">
      <c r="A28" s="31"/>
      <c r="B28" s="32"/>
      <c r="C28" s="334"/>
      <c r="D28" s="334"/>
      <c r="E28" s="334"/>
      <c r="F28" s="334"/>
      <c r="G28" s="57"/>
      <c r="H28" s="32"/>
      <c r="I28" s="366"/>
      <c r="J28" s="367"/>
      <c r="K28" s="368"/>
      <c r="L28" s="55">
        <f t="shared" si="0"/>
        <v>0</v>
      </c>
    </row>
    <row r="29" spans="1:12" s="3" customFormat="1" ht="27.75" customHeight="1">
      <c r="A29" s="31"/>
      <c r="B29" s="32"/>
      <c r="C29" s="334"/>
      <c r="D29" s="334"/>
      <c r="E29" s="334"/>
      <c r="F29" s="334"/>
      <c r="G29" s="57"/>
      <c r="H29" s="32"/>
      <c r="I29" s="366"/>
      <c r="J29" s="367"/>
      <c r="K29" s="368"/>
      <c r="L29" s="56">
        <f t="shared" si="0"/>
        <v>0</v>
      </c>
    </row>
    <row r="30" spans="1:12" s="3" customFormat="1" ht="27.75" customHeight="1">
      <c r="A30" s="369" t="s">
        <v>117</v>
      </c>
      <c r="B30" s="370"/>
      <c r="C30" s="371"/>
      <c r="D30" s="381">
        <f>SUM(L10:L29)</f>
        <v>0</v>
      </c>
      <c r="E30" s="382"/>
      <c r="F30" s="383"/>
      <c r="G30" s="375" t="s">
        <v>118</v>
      </c>
      <c r="H30" s="376"/>
      <c r="I30" s="376"/>
      <c r="J30" s="376"/>
      <c r="K30" s="377"/>
      <c r="L30" s="54">
        <f>SUM(L10:L29)</f>
        <v>0</v>
      </c>
    </row>
    <row r="31" spans="1:12" ht="72" customHeight="1">
      <c r="A31" s="174" t="s">
        <v>94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</row>
    <row r="32" spans="1:12" ht="39" customHeight="1">
      <c r="A32" s="192" t="s">
        <v>79</v>
      </c>
      <c r="B32" s="192"/>
      <c r="C32" s="192"/>
      <c r="D32" s="192"/>
      <c r="E32" s="192"/>
      <c r="F32" s="338"/>
      <c r="G32" s="338"/>
      <c r="H32" s="338"/>
      <c r="I32" s="39"/>
      <c r="J32" s="38"/>
      <c r="K32" s="103"/>
      <c r="L32" s="109">
        <f>L2</f>
        <v>0</v>
      </c>
    </row>
    <row r="33" spans="1:12" ht="13.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19.5" customHeight="1">
      <c r="A34" s="325" t="s">
        <v>95</v>
      </c>
      <c r="B34" s="325"/>
      <c r="C34" s="325"/>
      <c r="D34" s="329">
        <f>D4</f>
        <v>0</v>
      </c>
      <c r="E34" s="329"/>
      <c r="F34" s="329"/>
      <c r="G34" s="329"/>
      <c r="H34" s="330" t="s">
        <v>80</v>
      </c>
      <c r="I34" s="330"/>
      <c r="J34" s="38" t="s">
        <v>103</v>
      </c>
      <c r="K34" s="143">
        <f>K4</f>
        <v>0</v>
      </c>
      <c r="L34" s="143"/>
    </row>
    <row r="35" spans="1:12" ht="19.5" customHeight="1">
      <c r="A35" s="325"/>
      <c r="B35" s="325"/>
      <c r="C35" s="325"/>
      <c r="D35" s="329"/>
      <c r="E35" s="329"/>
      <c r="F35" s="329"/>
      <c r="G35" s="329"/>
      <c r="H35" s="330"/>
      <c r="I35" s="330"/>
      <c r="J35" s="380">
        <f>J5</f>
        <v>0</v>
      </c>
      <c r="K35" s="380"/>
      <c r="L35" s="380"/>
    </row>
    <row r="36" spans="1:12" ht="39" customHeight="1">
      <c r="A36" s="325" t="s">
        <v>76</v>
      </c>
      <c r="B36" s="325"/>
      <c r="C36" s="325"/>
      <c r="D36" s="326">
        <f>D6</f>
        <v>0</v>
      </c>
      <c r="E36" s="326"/>
      <c r="F36" s="326"/>
      <c r="G36" s="326"/>
      <c r="H36" s="330" t="s">
        <v>26</v>
      </c>
      <c r="I36" s="328"/>
      <c r="J36" s="165">
        <f>J6</f>
        <v>0</v>
      </c>
      <c r="K36" s="165"/>
      <c r="L36" s="165"/>
    </row>
    <row r="37" spans="1:12" ht="38.25" customHeight="1">
      <c r="A37" s="148"/>
      <c r="B37" s="148"/>
      <c r="C37" s="148"/>
      <c r="D37" s="53"/>
      <c r="E37" s="384"/>
      <c r="F37" s="384"/>
      <c r="G37" s="384"/>
      <c r="H37" s="379" t="s">
        <v>99</v>
      </c>
      <c r="I37" s="319"/>
      <c r="J37" s="320">
        <f>J7</f>
        <v>0</v>
      </c>
      <c r="K37" s="320"/>
      <c r="L37" s="320"/>
    </row>
    <row r="38" spans="1:12" ht="13.5">
      <c r="A38" s="19"/>
      <c r="B38" s="19"/>
      <c r="C38" s="19"/>
      <c r="D38" s="19"/>
      <c r="E38" s="19"/>
      <c r="F38" s="37"/>
      <c r="G38" s="37"/>
      <c r="H38" s="37"/>
      <c r="I38" s="37"/>
      <c r="J38" s="37"/>
      <c r="K38" s="37"/>
      <c r="L38" s="37"/>
    </row>
    <row r="39" spans="1:15" s="1" customFormat="1" ht="27.75" customHeight="1">
      <c r="A39" s="40" t="s">
        <v>89</v>
      </c>
      <c r="B39" s="41" t="s">
        <v>90</v>
      </c>
      <c r="C39" s="321" t="s">
        <v>91</v>
      </c>
      <c r="D39" s="321"/>
      <c r="E39" s="321"/>
      <c r="F39" s="321"/>
      <c r="G39" s="41" t="s">
        <v>93</v>
      </c>
      <c r="H39" s="41" t="s">
        <v>92</v>
      </c>
      <c r="I39" s="322" t="s">
        <v>101</v>
      </c>
      <c r="J39" s="323"/>
      <c r="K39" s="324"/>
      <c r="L39" s="42" t="s">
        <v>102</v>
      </c>
      <c r="M39" s="5"/>
      <c r="N39" s="5"/>
      <c r="O39" s="5"/>
    </row>
    <row r="40" spans="1:12" s="3" customFormat="1" ht="27.75" customHeight="1">
      <c r="A40" s="31"/>
      <c r="B40" s="32"/>
      <c r="C40" s="334"/>
      <c r="D40" s="334"/>
      <c r="E40" s="334"/>
      <c r="F40" s="334"/>
      <c r="G40" s="57"/>
      <c r="H40" s="32"/>
      <c r="I40" s="366"/>
      <c r="J40" s="367"/>
      <c r="K40" s="368"/>
      <c r="L40" s="58">
        <f aca="true" t="shared" si="1" ref="L40:L59">G40*I40</f>
        <v>0</v>
      </c>
    </row>
    <row r="41" spans="1:12" s="3" customFormat="1" ht="27.75" customHeight="1">
      <c r="A41" s="31"/>
      <c r="B41" s="32"/>
      <c r="C41" s="334"/>
      <c r="D41" s="334"/>
      <c r="E41" s="334"/>
      <c r="F41" s="334"/>
      <c r="G41" s="57"/>
      <c r="H41" s="32"/>
      <c r="I41" s="366"/>
      <c r="J41" s="367"/>
      <c r="K41" s="368"/>
      <c r="L41" s="58">
        <f t="shared" si="1"/>
        <v>0</v>
      </c>
    </row>
    <row r="42" spans="1:12" s="3" customFormat="1" ht="27.75" customHeight="1">
      <c r="A42" s="31"/>
      <c r="B42" s="32"/>
      <c r="C42" s="334"/>
      <c r="D42" s="334"/>
      <c r="E42" s="334"/>
      <c r="F42" s="334"/>
      <c r="G42" s="57"/>
      <c r="H42" s="32"/>
      <c r="I42" s="366"/>
      <c r="J42" s="367"/>
      <c r="K42" s="368"/>
      <c r="L42" s="58">
        <f t="shared" si="1"/>
        <v>0</v>
      </c>
    </row>
    <row r="43" spans="1:12" s="3" customFormat="1" ht="27.75" customHeight="1">
      <c r="A43" s="31"/>
      <c r="B43" s="32"/>
      <c r="C43" s="334"/>
      <c r="D43" s="334"/>
      <c r="E43" s="334"/>
      <c r="F43" s="334"/>
      <c r="G43" s="57"/>
      <c r="H43" s="32"/>
      <c r="I43" s="366"/>
      <c r="J43" s="367"/>
      <c r="K43" s="368"/>
      <c r="L43" s="58">
        <f t="shared" si="1"/>
        <v>0</v>
      </c>
    </row>
    <row r="44" spans="1:12" s="3" customFormat="1" ht="27.75" customHeight="1">
      <c r="A44" s="31"/>
      <c r="B44" s="32"/>
      <c r="C44" s="334"/>
      <c r="D44" s="334"/>
      <c r="E44" s="334"/>
      <c r="F44" s="334"/>
      <c r="G44" s="57"/>
      <c r="H44" s="32"/>
      <c r="I44" s="366"/>
      <c r="J44" s="367"/>
      <c r="K44" s="368"/>
      <c r="L44" s="58">
        <f t="shared" si="1"/>
        <v>0</v>
      </c>
    </row>
    <row r="45" spans="1:12" s="3" customFormat="1" ht="27.75" customHeight="1">
      <c r="A45" s="31"/>
      <c r="B45" s="32"/>
      <c r="C45" s="334"/>
      <c r="D45" s="334"/>
      <c r="E45" s="334"/>
      <c r="F45" s="334"/>
      <c r="G45" s="57"/>
      <c r="H45" s="32"/>
      <c r="I45" s="366"/>
      <c r="J45" s="367"/>
      <c r="K45" s="368"/>
      <c r="L45" s="58">
        <f t="shared" si="1"/>
        <v>0</v>
      </c>
    </row>
    <row r="46" spans="1:15" s="3" customFormat="1" ht="27.75" customHeight="1">
      <c r="A46" s="31"/>
      <c r="B46" s="32"/>
      <c r="C46" s="334"/>
      <c r="D46" s="334"/>
      <c r="E46" s="334"/>
      <c r="F46" s="334"/>
      <c r="G46" s="57"/>
      <c r="H46" s="32"/>
      <c r="I46" s="366"/>
      <c r="J46" s="367"/>
      <c r="K46" s="368"/>
      <c r="L46" s="58">
        <f t="shared" si="1"/>
        <v>0</v>
      </c>
      <c r="O46" s="6"/>
    </row>
    <row r="47" spans="1:12" s="3" customFormat="1" ht="27.75" customHeight="1">
      <c r="A47" s="31"/>
      <c r="B47" s="32"/>
      <c r="C47" s="334"/>
      <c r="D47" s="334"/>
      <c r="E47" s="334"/>
      <c r="F47" s="334"/>
      <c r="G47" s="57"/>
      <c r="H47" s="32"/>
      <c r="I47" s="366"/>
      <c r="J47" s="367"/>
      <c r="K47" s="368"/>
      <c r="L47" s="58">
        <f t="shared" si="1"/>
        <v>0</v>
      </c>
    </row>
    <row r="48" spans="1:12" s="3" customFormat="1" ht="27.75" customHeight="1">
      <c r="A48" s="31"/>
      <c r="B48" s="32"/>
      <c r="C48" s="334"/>
      <c r="D48" s="334"/>
      <c r="E48" s="334"/>
      <c r="F48" s="334"/>
      <c r="G48" s="57"/>
      <c r="H48" s="32"/>
      <c r="I48" s="366"/>
      <c r="J48" s="367"/>
      <c r="K48" s="368"/>
      <c r="L48" s="58">
        <f t="shared" si="1"/>
        <v>0</v>
      </c>
    </row>
    <row r="49" spans="1:12" s="4" customFormat="1" ht="27.75" customHeight="1">
      <c r="A49" s="31"/>
      <c r="B49" s="32"/>
      <c r="C49" s="334"/>
      <c r="D49" s="334"/>
      <c r="E49" s="334"/>
      <c r="F49" s="334"/>
      <c r="G49" s="57"/>
      <c r="H49" s="32"/>
      <c r="I49" s="366"/>
      <c r="J49" s="367"/>
      <c r="K49" s="368"/>
      <c r="L49" s="58">
        <f t="shared" si="1"/>
        <v>0</v>
      </c>
    </row>
    <row r="50" spans="1:12" s="4" customFormat="1" ht="27.75" customHeight="1">
      <c r="A50" s="31"/>
      <c r="B50" s="32"/>
      <c r="C50" s="334"/>
      <c r="D50" s="334"/>
      <c r="E50" s="334"/>
      <c r="F50" s="334"/>
      <c r="G50" s="57"/>
      <c r="H50" s="32"/>
      <c r="I50" s="366"/>
      <c r="J50" s="367"/>
      <c r="K50" s="368"/>
      <c r="L50" s="58">
        <f t="shared" si="1"/>
        <v>0</v>
      </c>
    </row>
    <row r="51" spans="1:12" s="4" customFormat="1" ht="27.75" customHeight="1">
      <c r="A51" s="31"/>
      <c r="B51" s="32"/>
      <c r="C51" s="334"/>
      <c r="D51" s="334"/>
      <c r="E51" s="334"/>
      <c r="F51" s="334"/>
      <c r="G51" s="57"/>
      <c r="H51" s="32"/>
      <c r="I51" s="366"/>
      <c r="J51" s="367"/>
      <c r="K51" s="368"/>
      <c r="L51" s="58">
        <f t="shared" si="1"/>
        <v>0</v>
      </c>
    </row>
    <row r="52" spans="1:12" s="4" customFormat="1" ht="27.75" customHeight="1">
      <c r="A52" s="31"/>
      <c r="B52" s="32"/>
      <c r="C52" s="334"/>
      <c r="D52" s="334"/>
      <c r="E52" s="334"/>
      <c r="F52" s="334"/>
      <c r="G52" s="57"/>
      <c r="H52" s="32"/>
      <c r="I52" s="366"/>
      <c r="J52" s="367"/>
      <c r="K52" s="368"/>
      <c r="L52" s="58">
        <f t="shared" si="1"/>
        <v>0</v>
      </c>
    </row>
    <row r="53" spans="1:12" s="3" customFormat="1" ht="27.75" customHeight="1">
      <c r="A53" s="31"/>
      <c r="B53" s="32"/>
      <c r="C53" s="334"/>
      <c r="D53" s="334"/>
      <c r="E53" s="334"/>
      <c r="F53" s="334"/>
      <c r="G53" s="57"/>
      <c r="H53" s="32"/>
      <c r="I53" s="366"/>
      <c r="J53" s="367"/>
      <c r="K53" s="368"/>
      <c r="L53" s="58">
        <f t="shared" si="1"/>
        <v>0</v>
      </c>
    </row>
    <row r="54" spans="1:12" s="3" customFormat="1" ht="27.75" customHeight="1">
      <c r="A54" s="31"/>
      <c r="B54" s="32"/>
      <c r="C54" s="334"/>
      <c r="D54" s="334"/>
      <c r="E54" s="334"/>
      <c r="F54" s="334"/>
      <c r="G54" s="57"/>
      <c r="H54" s="32"/>
      <c r="I54" s="366"/>
      <c r="J54" s="367"/>
      <c r="K54" s="368"/>
      <c r="L54" s="58">
        <f t="shared" si="1"/>
        <v>0</v>
      </c>
    </row>
    <row r="55" spans="1:12" s="3" customFormat="1" ht="27.75" customHeight="1">
      <c r="A55" s="31"/>
      <c r="B55" s="32"/>
      <c r="C55" s="334"/>
      <c r="D55" s="334"/>
      <c r="E55" s="334"/>
      <c r="F55" s="334"/>
      <c r="G55" s="57"/>
      <c r="H55" s="32"/>
      <c r="I55" s="366"/>
      <c r="J55" s="367"/>
      <c r="K55" s="368"/>
      <c r="L55" s="58">
        <f t="shared" si="1"/>
        <v>0</v>
      </c>
    </row>
    <row r="56" spans="1:12" s="3" customFormat="1" ht="27.75" customHeight="1">
      <c r="A56" s="31"/>
      <c r="B56" s="32"/>
      <c r="C56" s="334"/>
      <c r="D56" s="334"/>
      <c r="E56" s="334"/>
      <c r="F56" s="334"/>
      <c r="G56" s="57"/>
      <c r="H56" s="32"/>
      <c r="I56" s="366"/>
      <c r="J56" s="367"/>
      <c r="K56" s="368"/>
      <c r="L56" s="58">
        <f t="shared" si="1"/>
        <v>0</v>
      </c>
    </row>
    <row r="57" spans="1:12" s="3" customFormat="1" ht="27.75" customHeight="1">
      <c r="A57" s="31"/>
      <c r="B57" s="32"/>
      <c r="C57" s="334"/>
      <c r="D57" s="334"/>
      <c r="E57" s="334"/>
      <c r="F57" s="334"/>
      <c r="G57" s="57"/>
      <c r="H57" s="32"/>
      <c r="I57" s="366"/>
      <c r="J57" s="367"/>
      <c r="K57" s="368"/>
      <c r="L57" s="58">
        <f t="shared" si="1"/>
        <v>0</v>
      </c>
    </row>
    <row r="58" spans="1:12" s="3" customFormat="1" ht="27.75" customHeight="1">
      <c r="A58" s="31"/>
      <c r="B58" s="32"/>
      <c r="C58" s="334"/>
      <c r="D58" s="334"/>
      <c r="E58" s="334"/>
      <c r="F58" s="334"/>
      <c r="G58" s="57"/>
      <c r="H58" s="32"/>
      <c r="I58" s="366"/>
      <c r="J58" s="367"/>
      <c r="K58" s="368"/>
      <c r="L58" s="58">
        <f t="shared" si="1"/>
        <v>0</v>
      </c>
    </row>
    <row r="59" spans="1:12" s="3" customFormat="1" ht="27.75" customHeight="1">
      <c r="A59" s="31"/>
      <c r="B59" s="32"/>
      <c r="C59" s="334"/>
      <c r="D59" s="334"/>
      <c r="E59" s="334"/>
      <c r="F59" s="334"/>
      <c r="G59" s="57"/>
      <c r="H59" s="32"/>
      <c r="I59" s="366"/>
      <c r="J59" s="367"/>
      <c r="K59" s="368"/>
      <c r="L59" s="58">
        <f t="shared" si="1"/>
        <v>0</v>
      </c>
    </row>
    <row r="60" spans="1:12" s="3" customFormat="1" ht="27.75" customHeight="1">
      <c r="A60" s="369" t="s">
        <v>117</v>
      </c>
      <c r="B60" s="370"/>
      <c r="C60" s="370"/>
      <c r="D60" s="381">
        <f>SUM(L40:L59)</f>
        <v>0</v>
      </c>
      <c r="E60" s="382"/>
      <c r="F60" s="383"/>
      <c r="G60" s="375" t="s">
        <v>118</v>
      </c>
      <c r="H60" s="376"/>
      <c r="I60" s="376"/>
      <c r="J60" s="376"/>
      <c r="K60" s="377"/>
      <c r="L60" s="54">
        <f>SUM(L10:L29,L40:L59)</f>
        <v>0</v>
      </c>
    </row>
    <row r="61" spans="1:12" ht="72" customHeight="1">
      <c r="A61" s="174" t="s">
        <v>94</v>
      </c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</row>
    <row r="62" spans="1:12" ht="39" customHeight="1">
      <c r="A62" s="192" t="s">
        <v>79</v>
      </c>
      <c r="B62" s="192"/>
      <c r="C62" s="192"/>
      <c r="D62" s="192"/>
      <c r="E62" s="192"/>
      <c r="F62" s="338"/>
      <c r="G62" s="338"/>
      <c r="H62" s="338"/>
      <c r="I62" s="39"/>
      <c r="J62" s="38"/>
      <c r="K62" s="103"/>
      <c r="L62" s="109">
        <f>L2</f>
        <v>0</v>
      </c>
    </row>
    <row r="63" spans="1:12" ht="13.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 ht="19.5" customHeight="1">
      <c r="A64" s="325" t="s">
        <v>95</v>
      </c>
      <c r="B64" s="325"/>
      <c r="C64" s="325"/>
      <c r="D64" s="329">
        <f>D4</f>
        <v>0</v>
      </c>
      <c r="E64" s="329"/>
      <c r="F64" s="329"/>
      <c r="G64" s="329"/>
      <c r="H64" s="330" t="s">
        <v>80</v>
      </c>
      <c r="I64" s="330"/>
      <c r="J64" s="38" t="s">
        <v>103</v>
      </c>
      <c r="K64" s="143">
        <f>K34</f>
        <v>0</v>
      </c>
      <c r="L64" s="143"/>
    </row>
    <row r="65" spans="1:12" ht="19.5" customHeight="1">
      <c r="A65" s="325"/>
      <c r="B65" s="325"/>
      <c r="C65" s="325"/>
      <c r="D65" s="329"/>
      <c r="E65" s="329"/>
      <c r="F65" s="329"/>
      <c r="G65" s="329"/>
      <c r="H65" s="330"/>
      <c r="I65" s="330"/>
      <c r="J65" s="380">
        <f>J35</f>
        <v>0</v>
      </c>
      <c r="K65" s="380"/>
      <c r="L65" s="380"/>
    </row>
    <row r="66" spans="1:12" ht="39" customHeight="1">
      <c r="A66" s="325" t="s">
        <v>76</v>
      </c>
      <c r="B66" s="325"/>
      <c r="C66" s="325"/>
      <c r="D66" s="326">
        <f>D6</f>
        <v>0</v>
      </c>
      <c r="E66" s="326"/>
      <c r="F66" s="326"/>
      <c r="G66" s="326"/>
      <c r="H66" s="330" t="s">
        <v>26</v>
      </c>
      <c r="I66" s="328"/>
      <c r="J66" s="165">
        <f>J36</f>
        <v>0</v>
      </c>
      <c r="K66" s="165"/>
      <c r="L66" s="165"/>
    </row>
    <row r="67" spans="1:12" ht="38.25" customHeight="1">
      <c r="A67" s="330"/>
      <c r="B67" s="330"/>
      <c r="C67" s="330"/>
      <c r="D67" s="52"/>
      <c r="E67" s="378"/>
      <c r="F67" s="378"/>
      <c r="G67" s="378"/>
      <c r="H67" s="379" t="s">
        <v>99</v>
      </c>
      <c r="I67" s="319"/>
      <c r="J67" s="320">
        <f>J37</f>
        <v>0</v>
      </c>
      <c r="K67" s="320"/>
      <c r="L67" s="320"/>
    </row>
    <row r="68" spans="1:12" ht="13.5">
      <c r="A68" s="19"/>
      <c r="B68" s="19"/>
      <c r="C68" s="19"/>
      <c r="D68" s="19"/>
      <c r="E68" s="19"/>
      <c r="F68" s="37"/>
      <c r="G68" s="37"/>
      <c r="H68" s="37"/>
      <c r="I68" s="37"/>
      <c r="J68" s="37"/>
      <c r="K68" s="37"/>
      <c r="L68" s="37"/>
    </row>
    <row r="69" spans="1:15" s="1" customFormat="1" ht="27.75" customHeight="1">
      <c r="A69" s="40" t="s">
        <v>89</v>
      </c>
      <c r="B69" s="41" t="s">
        <v>90</v>
      </c>
      <c r="C69" s="321" t="s">
        <v>91</v>
      </c>
      <c r="D69" s="321"/>
      <c r="E69" s="321"/>
      <c r="F69" s="321"/>
      <c r="G69" s="41" t="s">
        <v>93</v>
      </c>
      <c r="H69" s="41" t="s">
        <v>92</v>
      </c>
      <c r="I69" s="322" t="s">
        <v>101</v>
      </c>
      <c r="J69" s="323"/>
      <c r="K69" s="324"/>
      <c r="L69" s="42" t="s">
        <v>102</v>
      </c>
      <c r="M69" s="5"/>
      <c r="N69" s="5"/>
      <c r="O69" s="5"/>
    </row>
    <row r="70" spans="1:12" s="3" customFormat="1" ht="27.75" customHeight="1">
      <c r="A70" s="31"/>
      <c r="B70" s="32"/>
      <c r="C70" s="334"/>
      <c r="D70" s="334"/>
      <c r="E70" s="334"/>
      <c r="F70" s="334"/>
      <c r="G70" s="57"/>
      <c r="H70" s="32"/>
      <c r="I70" s="366"/>
      <c r="J70" s="367"/>
      <c r="K70" s="368"/>
      <c r="L70" s="58">
        <f aca="true" t="shared" si="2" ref="L70:L89">G70*I70</f>
        <v>0</v>
      </c>
    </row>
    <row r="71" spans="1:12" s="3" customFormat="1" ht="27.75" customHeight="1">
      <c r="A71" s="31"/>
      <c r="B71" s="32"/>
      <c r="C71" s="334"/>
      <c r="D71" s="334"/>
      <c r="E71" s="334"/>
      <c r="F71" s="334"/>
      <c r="G71" s="57"/>
      <c r="H71" s="32"/>
      <c r="I71" s="366"/>
      <c r="J71" s="367"/>
      <c r="K71" s="368"/>
      <c r="L71" s="58">
        <f t="shared" si="2"/>
        <v>0</v>
      </c>
    </row>
    <row r="72" spans="1:12" s="3" customFormat="1" ht="27.75" customHeight="1">
      <c r="A72" s="31"/>
      <c r="B72" s="32"/>
      <c r="C72" s="334"/>
      <c r="D72" s="334"/>
      <c r="E72" s="334"/>
      <c r="F72" s="334"/>
      <c r="G72" s="57"/>
      <c r="H72" s="32"/>
      <c r="I72" s="366"/>
      <c r="J72" s="367"/>
      <c r="K72" s="368"/>
      <c r="L72" s="58">
        <f t="shared" si="2"/>
        <v>0</v>
      </c>
    </row>
    <row r="73" spans="1:12" s="3" customFormat="1" ht="27.75" customHeight="1">
      <c r="A73" s="31"/>
      <c r="B73" s="32"/>
      <c r="C73" s="334"/>
      <c r="D73" s="334"/>
      <c r="E73" s="334"/>
      <c r="F73" s="334"/>
      <c r="G73" s="57"/>
      <c r="H73" s="32"/>
      <c r="I73" s="366"/>
      <c r="J73" s="367"/>
      <c r="K73" s="368"/>
      <c r="L73" s="58">
        <f t="shared" si="2"/>
        <v>0</v>
      </c>
    </row>
    <row r="74" spans="1:12" s="3" customFormat="1" ht="27.75" customHeight="1">
      <c r="A74" s="31"/>
      <c r="B74" s="32"/>
      <c r="C74" s="334"/>
      <c r="D74" s="334"/>
      <c r="E74" s="334"/>
      <c r="F74" s="334"/>
      <c r="G74" s="57"/>
      <c r="H74" s="32"/>
      <c r="I74" s="366"/>
      <c r="J74" s="367"/>
      <c r="K74" s="368"/>
      <c r="L74" s="58">
        <f t="shared" si="2"/>
        <v>0</v>
      </c>
    </row>
    <row r="75" spans="1:12" s="3" customFormat="1" ht="27.75" customHeight="1">
      <c r="A75" s="31"/>
      <c r="B75" s="32"/>
      <c r="C75" s="334"/>
      <c r="D75" s="334"/>
      <c r="E75" s="334"/>
      <c r="F75" s="334"/>
      <c r="G75" s="57"/>
      <c r="H75" s="32"/>
      <c r="I75" s="366"/>
      <c r="J75" s="367"/>
      <c r="K75" s="368"/>
      <c r="L75" s="58">
        <f t="shared" si="2"/>
        <v>0</v>
      </c>
    </row>
    <row r="76" spans="1:15" s="3" customFormat="1" ht="27.75" customHeight="1">
      <c r="A76" s="31"/>
      <c r="B76" s="32"/>
      <c r="C76" s="334"/>
      <c r="D76" s="334"/>
      <c r="E76" s="334"/>
      <c r="F76" s="334"/>
      <c r="G76" s="57"/>
      <c r="H76" s="32"/>
      <c r="I76" s="366"/>
      <c r="J76" s="367"/>
      <c r="K76" s="368"/>
      <c r="L76" s="58">
        <f t="shared" si="2"/>
        <v>0</v>
      </c>
      <c r="O76" s="6"/>
    </row>
    <row r="77" spans="1:12" s="3" customFormat="1" ht="27.75" customHeight="1">
      <c r="A77" s="31"/>
      <c r="B77" s="32"/>
      <c r="C77" s="334"/>
      <c r="D77" s="334"/>
      <c r="E77" s="334"/>
      <c r="F77" s="334"/>
      <c r="G77" s="57"/>
      <c r="H77" s="32"/>
      <c r="I77" s="366"/>
      <c r="J77" s="367"/>
      <c r="K77" s="368"/>
      <c r="L77" s="58">
        <f t="shared" si="2"/>
        <v>0</v>
      </c>
    </row>
    <row r="78" spans="1:12" s="3" customFormat="1" ht="27.75" customHeight="1">
      <c r="A78" s="31"/>
      <c r="B78" s="32"/>
      <c r="C78" s="334"/>
      <c r="D78" s="334"/>
      <c r="E78" s="334"/>
      <c r="F78" s="334"/>
      <c r="G78" s="57"/>
      <c r="H78" s="32"/>
      <c r="I78" s="366"/>
      <c r="J78" s="367"/>
      <c r="K78" s="368"/>
      <c r="L78" s="58">
        <f t="shared" si="2"/>
        <v>0</v>
      </c>
    </row>
    <row r="79" spans="1:12" s="4" customFormat="1" ht="27.75" customHeight="1">
      <c r="A79" s="31"/>
      <c r="B79" s="32"/>
      <c r="C79" s="334"/>
      <c r="D79" s="334"/>
      <c r="E79" s="334"/>
      <c r="F79" s="334"/>
      <c r="G79" s="57"/>
      <c r="H79" s="32"/>
      <c r="I79" s="366"/>
      <c r="J79" s="367"/>
      <c r="K79" s="368"/>
      <c r="L79" s="58">
        <f t="shared" si="2"/>
        <v>0</v>
      </c>
    </row>
    <row r="80" spans="1:12" s="4" customFormat="1" ht="27.75" customHeight="1">
      <c r="A80" s="31"/>
      <c r="B80" s="32"/>
      <c r="C80" s="334"/>
      <c r="D80" s="334"/>
      <c r="E80" s="334"/>
      <c r="F80" s="334"/>
      <c r="G80" s="57"/>
      <c r="H80" s="32"/>
      <c r="I80" s="366"/>
      <c r="J80" s="367"/>
      <c r="K80" s="368"/>
      <c r="L80" s="58">
        <f t="shared" si="2"/>
        <v>0</v>
      </c>
    </row>
    <row r="81" spans="1:12" s="4" customFormat="1" ht="27.75" customHeight="1">
      <c r="A81" s="31"/>
      <c r="B81" s="32"/>
      <c r="C81" s="334"/>
      <c r="D81" s="334"/>
      <c r="E81" s="334"/>
      <c r="F81" s="334"/>
      <c r="G81" s="57"/>
      <c r="H81" s="32"/>
      <c r="I81" s="366"/>
      <c r="J81" s="367"/>
      <c r="K81" s="368"/>
      <c r="L81" s="58">
        <f t="shared" si="2"/>
        <v>0</v>
      </c>
    </row>
    <row r="82" spans="1:12" s="4" customFormat="1" ht="27.75" customHeight="1">
      <c r="A82" s="31"/>
      <c r="B82" s="32"/>
      <c r="C82" s="334"/>
      <c r="D82" s="334"/>
      <c r="E82" s="334"/>
      <c r="F82" s="334"/>
      <c r="G82" s="57"/>
      <c r="H82" s="32"/>
      <c r="I82" s="366"/>
      <c r="J82" s="367"/>
      <c r="K82" s="368"/>
      <c r="L82" s="58">
        <f t="shared" si="2"/>
        <v>0</v>
      </c>
    </row>
    <row r="83" spans="1:12" s="3" customFormat="1" ht="27.75" customHeight="1">
      <c r="A83" s="31"/>
      <c r="B83" s="32"/>
      <c r="C83" s="334"/>
      <c r="D83" s="334"/>
      <c r="E83" s="334"/>
      <c r="F83" s="334"/>
      <c r="G83" s="57"/>
      <c r="H83" s="32"/>
      <c r="I83" s="366"/>
      <c r="J83" s="367"/>
      <c r="K83" s="368"/>
      <c r="L83" s="58">
        <f t="shared" si="2"/>
        <v>0</v>
      </c>
    </row>
    <row r="84" spans="1:12" s="3" customFormat="1" ht="27.75" customHeight="1">
      <c r="A84" s="31"/>
      <c r="B84" s="32"/>
      <c r="C84" s="334"/>
      <c r="D84" s="334"/>
      <c r="E84" s="334"/>
      <c r="F84" s="334"/>
      <c r="G84" s="57"/>
      <c r="H84" s="32"/>
      <c r="I84" s="366"/>
      <c r="J84" s="367"/>
      <c r="K84" s="368"/>
      <c r="L84" s="58">
        <f t="shared" si="2"/>
        <v>0</v>
      </c>
    </row>
    <row r="85" spans="1:12" s="3" customFormat="1" ht="27.75" customHeight="1">
      <c r="A85" s="31"/>
      <c r="B85" s="32"/>
      <c r="C85" s="334"/>
      <c r="D85" s="334"/>
      <c r="E85" s="334"/>
      <c r="F85" s="334"/>
      <c r="G85" s="57"/>
      <c r="H85" s="32"/>
      <c r="I85" s="366"/>
      <c r="J85" s="367"/>
      <c r="K85" s="368"/>
      <c r="L85" s="58">
        <f t="shared" si="2"/>
        <v>0</v>
      </c>
    </row>
    <row r="86" spans="1:12" s="3" customFormat="1" ht="27.75" customHeight="1">
      <c r="A86" s="31"/>
      <c r="B86" s="32"/>
      <c r="C86" s="334"/>
      <c r="D86" s="334"/>
      <c r="E86" s="334"/>
      <c r="F86" s="334"/>
      <c r="G86" s="57"/>
      <c r="H86" s="32"/>
      <c r="I86" s="366"/>
      <c r="J86" s="367"/>
      <c r="K86" s="368"/>
      <c r="L86" s="58">
        <f t="shared" si="2"/>
        <v>0</v>
      </c>
    </row>
    <row r="87" spans="1:12" s="3" customFormat="1" ht="27.75" customHeight="1">
      <c r="A87" s="31"/>
      <c r="B87" s="32"/>
      <c r="C87" s="334"/>
      <c r="D87" s="334"/>
      <c r="E87" s="334"/>
      <c r="F87" s="334"/>
      <c r="G87" s="57"/>
      <c r="H87" s="32"/>
      <c r="I87" s="366"/>
      <c r="J87" s="367"/>
      <c r="K87" s="368"/>
      <c r="L87" s="58">
        <f t="shared" si="2"/>
        <v>0</v>
      </c>
    </row>
    <row r="88" spans="1:12" s="3" customFormat="1" ht="27.75" customHeight="1">
      <c r="A88" s="31"/>
      <c r="B88" s="32"/>
      <c r="C88" s="334"/>
      <c r="D88" s="334"/>
      <c r="E88" s="334"/>
      <c r="F88" s="334"/>
      <c r="G88" s="57"/>
      <c r="H88" s="32"/>
      <c r="I88" s="366"/>
      <c r="J88" s="367"/>
      <c r="K88" s="368"/>
      <c r="L88" s="58">
        <f t="shared" si="2"/>
        <v>0</v>
      </c>
    </row>
    <row r="89" spans="1:12" s="3" customFormat="1" ht="27.75" customHeight="1">
      <c r="A89" s="31"/>
      <c r="B89" s="32"/>
      <c r="C89" s="334"/>
      <c r="D89" s="334"/>
      <c r="E89" s="334"/>
      <c r="F89" s="334"/>
      <c r="G89" s="57"/>
      <c r="H89" s="32"/>
      <c r="I89" s="366"/>
      <c r="J89" s="367"/>
      <c r="K89" s="368"/>
      <c r="L89" s="58">
        <f t="shared" si="2"/>
        <v>0</v>
      </c>
    </row>
    <row r="90" spans="1:12" s="3" customFormat="1" ht="27.75" customHeight="1">
      <c r="A90" s="369" t="s">
        <v>117</v>
      </c>
      <c r="B90" s="370"/>
      <c r="C90" s="371"/>
      <c r="D90" s="372">
        <f>SUM(L70:L89)</f>
        <v>0</v>
      </c>
      <c r="E90" s="373"/>
      <c r="F90" s="374"/>
      <c r="G90" s="375" t="s">
        <v>118</v>
      </c>
      <c r="H90" s="376"/>
      <c r="I90" s="376"/>
      <c r="J90" s="376"/>
      <c r="K90" s="377"/>
      <c r="L90" s="59">
        <f>SUM(L10:L29,L40:L59,L70:L89)</f>
        <v>0</v>
      </c>
    </row>
    <row r="91" spans="1:12" ht="72" customHeight="1">
      <c r="A91" s="174" t="s">
        <v>94</v>
      </c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</row>
    <row r="92" spans="1:12" ht="39" customHeight="1">
      <c r="A92" s="192" t="s">
        <v>79</v>
      </c>
      <c r="B92" s="192"/>
      <c r="C92" s="192"/>
      <c r="D92" s="192"/>
      <c r="E92" s="192"/>
      <c r="F92" s="338"/>
      <c r="G92" s="338"/>
      <c r="H92" s="338"/>
      <c r="I92" s="39"/>
      <c r="J92" s="38"/>
      <c r="K92" s="103"/>
      <c r="L92" s="109">
        <f>L2</f>
        <v>0</v>
      </c>
    </row>
    <row r="93" spans="1:12" ht="13.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pans="1:12" ht="19.5" customHeight="1">
      <c r="A94" s="325" t="s">
        <v>95</v>
      </c>
      <c r="B94" s="325"/>
      <c r="C94" s="325"/>
      <c r="D94" s="329">
        <f>D4</f>
        <v>0</v>
      </c>
      <c r="E94" s="329"/>
      <c r="F94" s="329"/>
      <c r="G94" s="329"/>
      <c r="H94" s="330" t="s">
        <v>80</v>
      </c>
      <c r="I94" s="330"/>
      <c r="J94" s="38" t="s">
        <v>103</v>
      </c>
      <c r="K94" s="143">
        <f>K64</f>
        <v>0</v>
      </c>
      <c r="L94" s="143"/>
    </row>
    <row r="95" spans="1:12" ht="19.5" customHeight="1">
      <c r="A95" s="325"/>
      <c r="B95" s="325"/>
      <c r="C95" s="325"/>
      <c r="D95" s="329"/>
      <c r="E95" s="329"/>
      <c r="F95" s="329"/>
      <c r="G95" s="329"/>
      <c r="H95" s="330"/>
      <c r="I95" s="330"/>
      <c r="J95" s="380">
        <f>J65</f>
        <v>0</v>
      </c>
      <c r="K95" s="380"/>
      <c r="L95" s="380"/>
    </row>
    <row r="96" spans="1:12" ht="39" customHeight="1">
      <c r="A96" s="325" t="s">
        <v>76</v>
      </c>
      <c r="B96" s="325"/>
      <c r="C96" s="325"/>
      <c r="D96" s="326">
        <f>D6</f>
        <v>0</v>
      </c>
      <c r="E96" s="326"/>
      <c r="F96" s="326"/>
      <c r="G96" s="326"/>
      <c r="H96" s="330" t="s">
        <v>26</v>
      </c>
      <c r="I96" s="328"/>
      <c r="J96" s="165">
        <f>J66</f>
        <v>0</v>
      </c>
      <c r="K96" s="165"/>
      <c r="L96" s="165"/>
    </row>
    <row r="97" spans="1:12" ht="38.25" customHeight="1">
      <c r="A97" s="330"/>
      <c r="B97" s="330"/>
      <c r="C97" s="330"/>
      <c r="D97" s="52"/>
      <c r="E97" s="378"/>
      <c r="F97" s="378"/>
      <c r="G97" s="378"/>
      <c r="H97" s="379" t="s">
        <v>99</v>
      </c>
      <c r="I97" s="319"/>
      <c r="J97" s="320">
        <f>J67</f>
        <v>0</v>
      </c>
      <c r="K97" s="320"/>
      <c r="L97" s="320"/>
    </row>
    <row r="98" spans="1:12" ht="13.5">
      <c r="A98" s="19"/>
      <c r="B98" s="19"/>
      <c r="C98" s="19"/>
      <c r="D98" s="19"/>
      <c r="E98" s="19"/>
      <c r="F98" s="37"/>
      <c r="G98" s="37"/>
      <c r="H98" s="37"/>
      <c r="I98" s="37"/>
      <c r="J98" s="37"/>
      <c r="K98" s="37"/>
      <c r="L98" s="37"/>
    </row>
    <row r="99" spans="1:15" s="1" customFormat="1" ht="27.75" customHeight="1">
      <c r="A99" s="40" t="s">
        <v>89</v>
      </c>
      <c r="B99" s="41" t="s">
        <v>90</v>
      </c>
      <c r="C99" s="321" t="s">
        <v>91</v>
      </c>
      <c r="D99" s="321"/>
      <c r="E99" s="321"/>
      <c r="F99" s="321"/>
      <c r="G99" s="41" t="s">
        <v>93</v>
      </c>
      <c r="H99" s="41" t="s">
        <v>92</v>
      </c>
      <c r="I99" s="322" t="s">
        <v>101</v>
      </c>
      <c r="J99" s="323"/>
      <c r="K99" s="324"/>
      <c r="L99" s="42" t="s">
        <v>102</v>
      </c>
      <c r="M99" s="5"/>
      <c r="N99" s="5"/>
      <c r="O99" s="5"/>
    </row>
    <row r="100" spans="1:12" s="3" customFormat="1" ht="27.75" customHeight="1">
      <c r="A100" s="31"/>
      <c r="B100" s="32"/>
      <c r="C100" s="334"/>
      <c r="D100" s="334"/>
      <c r="E100" s="334"/>
      <c r="F100" s="334"/>
      <c r="G100" s="57"/>
      <c r="H100" s="32"/>
      <c r="I100" s="366"/>
      <c r="J100" s="367"/>
      <c r="K100" s="368"/>
      <c r="L100" s="58">
        <f aca="true" t="shared" si="3" ref="L100:L119">G100*I100</f>
        <v>0</v>
      </c>
    </row>
    <row r="101" spans="1:12" s="3" customFormat="1" ht="27.75" customHeight="1">
      <c r="A101" s="31"/>
      <c r="B101" s="32"/>
      <c r="C101" s="334"/>
      <c r="D101" s="334"/>
      <c r="E101" s="334"/>
      <c r="F101" s="334"/>
      <c r="G101" s="57"/>
      <c r="H101" s="32"/>
      <c r="I101" s="366"/>
      <c r="J101" s="367"/>
      <c r="K101" s="368"/>
      <c r="L101" s="58">
        <f t="shared" si="3"/>
        <v>0</v>
      </c>
    </row>
    <row r="102" spans="1:12" s="3" customFormat="1" ht="27.75" customHeight="1">
      <c r="A102" s="31"/>
      <c r="B102" s="32"/>
      <c r="C102" s="334"/>
      <c r="D102" s="334"/>
      <c r="E102" s="334"/>
      <c r="F102" s="334"/>
      <c r="G102" s="57"/>
      <c r="H102" s="32"/>
      <c r="I102" s="366"/>
      <c r="J102" s="367"/>
      <c r="K102" s="368"/>
      <c r="L102" s="58">
        <f t="shared" si="3"/>
        <v>0</v>
      </c>
    </row>
    <row r="103" spans="1:12" s="3" customFormat="1" ht="27.75" customHeight="1">
      <c r="A103" s="31"/>
      <c r="B103" s="32"/>
      <c r="C103" s="334"/>
      <c r="D103" s="334"/>
      <c r="E103" s="334"/>
      <c r="F103" s="334"/>
      <c r="G103" s="57"/>
      <c r="H103" s="32"/>
      <c r="I103" s="366"/>
      <c r="J103" s="367"/>
      <c r="K103" s="368"/>
      <c r="L103" s="58">
        <f t="shared" si="3"/>
        <v>0</v>
      </c>
    </row>
    <row r="104" spans="1:12" s="3" customFormat="1" ht="27.75" customHeight="1">
      <c r="A104" s="31"/>
      <c r="B104" s="32"/>
      <c r="C104" s="334"/>
      <c r="D104" s="334"/>
      <c r="E104" s="334"/>
      <c r="F104" s="334"/>
      <c r="G104" s="57"/>
      <c r="H104" s="32"/>
      <c r="I104" s="366"/>
      <c r="J104" s="367"/>
      <c r="K104" s="368"/>
      <c r="L104" s="58">
        <f t="shared" si="3"/>
        <v>0</v>
      </c>
    </row>
    <row r="105" spans="1:12" s="3" customFormat="1" ht="27.75" customHeight="1">
      <c r="A105" s="31"/>
      <c r="B105" s="32"/>
      <c r="C105" s="334"/>
      <c r="D105" s="334"/>
      <c r="E105" s="334"/>
      <c r="F105" s="334"/>
      <c r="G105" s="57"/>
      <c r="H105" s="32"/>
      <c r="I105" s="366"/>
      <c r="J105" s="367"/>
      <c r="K105" s="368"/>
      <c r="L105" s="58">
        <f t="shared" si="3"/>
        <v>0</v>
      </c>
    </row>
    <row r="106" spans="1:15" s="3" customFormat="1" ht="27.75" customHeight="1">
      <c r="A106" s="31"/>
      <c r="B106" s="32"/>
      <c r="C106" s="334"/>
      <c r="D106" s="334"/>
      <c r="E106" s="334"/>
      <c r="F106" s="334"/>
      <c r="G106" s="57"/>
      <c r="H106" s="32"/>
      <c r="I106" s="366"/>
      <c r="J106" s="367"/>
      <c r="K106" s="368"/>
      <c r="L106" s="58">
        <f t="shared" si="3"/>
        <v>0</v>
      </c>
      <c r="O106" s="6"/>
    </row>
    <row r="107" spans="1:12" s="3" customFormat="1" ht="27.75" customHeight="1">
      <c r="A107" s="31"/>
      <c r="B107" s="32"/>
      <c r="C107" s="334"/>
      <c r="D107" s="334"/>
      <c r="E107" s="334"/>
      <c r="F107" s="334"/>
      <c r="G107" s="57"/>
      <c r="H107" s="32"/>
      <c r="I107" s="366"/>
      <c r="J107" s="367"/>
      <c r="K107" s="368"/>
      <c r="L107" s="58">
        <f t="shared" si="3"/>
        <v>0</v>
      </c>
    </row>
    <row r="108" spans="1:12" s="3" customFormat="1" ht="27.75" customHeight="1">
      <c r="A108" s="31"/>
      <c r="B108" s="32"/>
      <c r="C108" s="334"/>
      <c r="D108" s="334"/>
      <c r="E108" s="334"/>
      <c r="F108" s="334"/>
      <c r="G108" s="57"/>
      <c r="H108" s="32"/>
      <c r="I108" s="366"/>
      <c r="J108" s="367"/>
      <c r="K108" s="368"/>
      <c r="L108" s="58">
        <f t="shared" si="3"/>
        <v>0</v>
      </c>
    </row>
    <row r="109" spans="1:12" s="4" customFormat="1" ht="27.75" customHeight="1">
      <c r="A109" s="31"/>
      <c r="B109" s="32"/>
      <c r="C109" s="334"/>
      <c r="D109" s="334"/>
      <c r="E109" s="334"/>
      <c r="F109" s="334"/>
      <c r="G109" s="57"/>
      <c r="H109" s="32"/>
      <c r="I109" s="366"/>
      <c r="J109" s="367"/>
      <c r="K109" s="368"/>
      <c r="L109" s="58">
        <f t="shared" si="3"/>
        <v>0</v>
      </c>
    </row>
    <row r="110" spans="1:12" s="4" customFormat="1" ht="27.75" customHeight="1">
      <c r="A110" s="31"/>
      <c r="B110" s="32"/>
      <c r="C110" s="334"/>
      <c r="D110" s="334"/>
      <c r="E110" s="334"/>
      <c r="F110" s="334"/>
      <c r="G110" s="57"/>
      <c r="H110" s="32"/>
      <c r="I110" s="366"/>
      <c r="J110" s="367"/>
      <c r="K110" s="368"/>
      <c r="L110" s="58">
        <f t="shared" si="3"/>
        <v>0</v>
      </c>
    </row>
    <row r="111" spans="1:12" s="4" customFormat="1" ht="27.75" customHeight="1">
      <c r="A111" s="31"/>
      <c r="B111" s="32"/>
      <c r="C111" s="334"/>
      <c r="D111" s="334"/>
      <c r="E111" s="334"/>
      <c r="F111" s="334"/>
      <c r="G111" s="57"/>
      <c r="H111" s="32"/>
      <c r="I111" s="366"/>
      <c r="J111" s="367"/>
      <c r="K111" s="368"/>
      <c r="L111" s="58">
        <f t="shared" si="3"/>
        <v>0</v>
      </c>
    </row>
    <row r="112" spans="1:12" s="4" customFormat="1" ht="27.75" customHeight="1">
      <c r="A112" s="31"/>
      <c r="B112" s="32"/>
      <c r="C112" s="334"/>
      <c r="D112" s="334"/>
      <c r="E112" s="334"/>
      <c r="F112" s="334"/>
      <c r="G112" s="57"/>
      <c r="H112" s="32"/>
      <c r="I112" s="366"/>
      <c r="J112" s="367"/>
      <c r="K112" s="368"/>
      <c r="L112" s="58">
        <f t="shared" si="3"/>
        <v>0</v>
      </c>
    </row>
    <row r="113" spans="1:12" s="3" customFormat="1" ht="27.75" customHeight="1">
      <c r="A113" s="31"/>
      <c r="B113" s="32"/>
      <c r="C113" s="334"/>
      <c r="D113" s="334"/>
      <c r="E113" s="334"/>
      <c r="F113" s="334"/>
      <c r="G113" s="57"/>
      <c r="H113" s="32"/>
      <c r="I113" s="366"/>
      <c r="J113" s="367"/>
      <c r="K113" s="368"/>
      <c r="L113" s="58">
        <f t="shared" si="3"/>
        <v>0</v>
      </c>
    </row>
    <row r="114" spans="1:12" s="3" customFormat="1" ht="27.75" customHeight="1">
      <c r="A114" s="31"/>
      <c r="B114" s="32"/>
      <c r="C114" s="334"/>
      <c r="D114" s="334"/>
      <c r="E114" s="334"/>
      <c r="F114" s="334"/>
      <c r="G114" s="57"/>
      <c r="H114" s="32"/>
      <c r="I114" s="366"/>
      <c r="J114" s="367"/>
      <c r="K114" s="368"/>
      <c r="L114" s="58">
        <f t="shared" si="3"/>
        <v>0</v>
      </c>
    </row>
    <row r="115" spans="1:12" s="3" customFormat="1" ht="27.75" customHeight="1">
      <c r="A115" s="31"/>
      <c r="B115" s="32"/>
      <c r="C115" s="334"/>
      <c r="D115" s="334"/>
      <c r="E115" s="334"/>
      <c r="F115" s="334"/>
      <c r="G115" s="57"/>
      <c r="H115" s="32"/>
      <c r="I115" s="366"/>
      <c r="J115" s="367"/>
      <c r="K115" s="368"/>
      <c r="L115" s="58">
        <f t="shared" si="3"/>
        <v>0</v>
      </c>
    </row>
    <row r="116" spans="1:12" s="3" customFormat="1" ht="27.75" customHeight="1">
      <c r="A116" s="31"/>
      <c r="B116" s="32"/>
      <c r="C116" s="334"/>
      <c r="D116" s="334"/>
      <c r="E116" s="334"/>
      <c r="F116" s="334"/>
      <c r="G116" s="57"/>
      <c r="H116" s="32"/>
      <c r="I116" s="366"/>
      <c r="J116" s="367"/>
      <c r="K116" s="368"/>
      <c r="L116" s="58">
        <f t="shared" si="3"/>
        <v>0</v>
      </c>
    </row>
    <row r="117" spans="1:12" s="3" customFormat="1" ht="27.75" customHeight="1">
      <c r="A117" s="31"/>
      <c r="B117" s="32"/>
      <c r="C117" s="334"/>
      <c r="D117" s="334"/>
      <c r="E117" s="334"/>
      <c r="F117" s="334"/>
      <c r="G117" s="57"/>
      <c r="H117" s="32"/>
      <c r="I117" s="366"/>
      <c r="J117" s="367"/>
      <c r="K117" s="368"/>
      <c r="L117" s="58">
        <f t="shared" si="3"/>
        <v>0</v>
      </c>
    </row>
    <row r="118" spans="1:12" s="3" customFormat="1" ht="27.75" customHeight="1">
      <c r="A118" s="31"/>
      <c r="B118" s="32"/>
      <c r="C118" s="334"/>
      <c r="D118" s="334"/>
      <c r="E118" s="334"/>
      <c r="F118" s="334"/>
      <c r="G118" s="57"/>
      <c r="H118" s="32"/>
      <c r="I118" s="366"/>
      <c r="J118" s="367"/>
      <c r="K118" s="368"/>
      <c r="L118" s="58">
        <f t="shared" si="3"/>
        <v>0</v>
      </c>
    </row>
    <row r="119" spans="1:12" s="3" customFormat="1" ht="27.75" customHeight="1">
      <c r="A119" s="31"/>
      <c r="B119" s="32"/>
      <c r="C119" s="334"/>
      <c r="D119" s="334"/>
      <c r="E119" s="334"/>
      <c r="F119" s="334"/>
      <c r="G119" s="57"/>
      <c r="H119" s="32"/>
      <c r="I119" s="366"/>
      <c r="J119" s="367"/>
      <c r="K119" s="368"/>
      <c r="L119" s="58">
        <f t="shared" si="3"/>
        <v>0</v>
      </c>
    </row>
    <row r="120" spans="1:12" s="3" customFormat="1" ht="27.75" customHeight="1">
      <c r="A120" s="369" t="s">
        <v>117</v>
      </c>
      <c r="B120" s="370"/>
      <c r="C120" s="371"/>
      <c r="D120" s="372">
        <f>SUM(L100:L119)</f>
        <v>0</v>
      </c>
      <c r="E120" s="373"/>
      <c r="F120" s="374"/>
      <c r="G120" s="375" t="s">
        <v>118</v>
      </c>
      <c r="H120" s="376"/>
      <c r="I120" s="376"/>
      <c r="J120" s="376"/>
      <c r="K120" s="377"/>
      <c r="L120" s="59">
        <f>SUM(L10:L29,L40:L59,L70:L89,L100:L119)</f>
        <v>0</v>
      </c>
    </row>
    <row r="121" spans="1:12" ht="72" customHeight="1">
      <c r="A121" s="174" t="s">
        <v>94</v>
      </c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</row>
    <row r="122" spans="1:12" ht="39" customHeight="1">
      <c r="A122" s="192" t="s">
        <v>79</v>
      </c>
      <c r="B122" s="192"/>
      <c r="C122" s="192"/>
      <c r="D122" s="192"/>
      <c r="E122" s="192"/>
      <c r="F122" s="338"/>
      <c r="G122" s="338"/>
      <c r="H122" s="338"/>
      <c r="I122" s="39"/>
      <c r="J122" s="38"/>
      <c r="K122" s="103"/>
      <c r="L122" s="109">
        <f>L2</f>
        <v>0</v>
      </c>
    </row>
    <row r="123" spans="1:12" ht="13.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</row>
    <row r="124" spans="1:12" ht="19.5" customHeight="1">
      <c r="A124" s="325" t="s">
        <v>95</v>
      </c>
      <c r="B124" s="325"/>
      <c r="C124" s="325"/>
      <c r="D124" s="329">
        <f>D4</f>
        <v>0</v>
      </c>
      <c r="E124" s="329"/>
      <c r="F124" s="329"/>
      <c r="G124" s="329"/>
      <c r="H124" s="330" t="s">
        <v>80</v>
      </c>
      <c r="I124" s="330"/>
      <c r="J124" s="38" t="s">
        <v>103</v>
      </c>
      <c r="K124" s="143">
        <f>K94</f>
        <v>0</v>
      </c>
      <c r="L124" s="143"/>
    </row>
    <row r="125" spans="1:12" ht="19.5" customHeight="1">
      <c r="A125" s="325"/>
      <c r="B125" s="325"/>
      <c r="C125" s="325"/>
      <c r="D125" s="329"/>
      <c r="E125" s="329"/>
      <c r="F125" s="329"/>
      <c r="G125" s="329"/>
      <c r="H125" s="330"/>
      <c r="I125" s="330"/>
      <c r="J125" s="380">
        <f>J95</f>
        <v>0</v>
      </c>
      <c r="K125" s="380"/>
      <c r="L125" s="380"/>
    </row>
    <row r="126" spans="1:12" ht="39" customHeight="1">
      <c r="A126" s="325" t="s">
        <v>76</v>
      </c>
      <c r="B126" s="325"/>
      <c r="C126" s="325"/>
      <c r="D126" s="326">
        <f>D6</f>
        <v>0</v>
      </c>
      <c r="E126" s="326"/>
      <c r="F126" s="326"/>
      <c r="G126" s="326"/>
      <c r="H126" s="330" t="s">
        <v>26</v>
      </c>
      <c r="I126" s="328"/>
      <c r="J126" s="165">
        <f>J96</f>
        <v>0</v>
      </c>
      <c r="K126" s="165"/>
      <c r="L126" s="165"/>
    </row>
    <row r="127" spans="1:12" ht="38.25" customHeight="1">
      <c r="A127" s="330"/>
      <c r="B127" s="330"/>
      <c r="C127" s="330"/>
      <c r="D127" s="52"/>
      <c r="E127" s="378"/>
      <c r="F127" s="378"/>
      <c r="G127" s="378"/>
      <c r="H127" s="379" t="s">
        <v>99</v>
      </c>
      <c r="I127" s="319"/>
      <c r="J127" s="320">
        <f>J97</f>
        <v>0</v>
      </c>
      <c r="K127" s="320"/>
      <c r="L127" s="320"/>
    </row>
    <row r="128" spans="1:12" ht="13.5">
      <c r="A128" s="19"/>
      <c r="B128" s="19"/>
      <c r="C128" s="19"/>
      <c r="D128" s="19"/>
      <c r="E128" s="19"/>
      <c r="F128" s="37"/>
      <c r="G128" s="37"/>
      <c r="H128" s="37"/>
      <c r="I128" s="37"/>
      <c r="J128" s="37"/>
      <c r="K128" s="37"/>
      <c r="L128" s="37"/>
    </row>
    <row r="129" spans="1:15" s="1" customFormat="1" ht="27.75" customHeight="1">
      <c r="A129" s="40" t="s">
        <v>89</v>
      </c>
      <c r="B129" s="41" t="s">
        <v>90</v>
      </c>
      <c r="C129" s="321" t="s">
        <v>91</v>
      </c>
      <c r="D129" s="321"/>
      <c r="E129" s="321"/>
      <c r="F129" s="321"/>
      <c r="G129" s="41" t="s">
        <v>93</v>
      </c>
      <c r="H129" s="41" t="s">
        <v>92</v>
      </c>
      <c r="I129" s="322" t="s">
        <v>101</v>
      </c>
      <c r="J129" s="323"/>
      <c r="K129" s="324"/>
      <c r="L129" s="42" t="s">
        <v>102</v>
      </c>
      <c r="M129" s="5"/>
      <c r="N129" s="5"/>
      <c r="O129" s="5"/>
    </row>
    <row r="130" spans="1:12" s="3" customFormat="1" ht="27.75" customHeight="1">
      <c r="A130" s="31"/>
      <c r="B130" s="32"/>
      <c r="C130" s="334"/>
      <c r="D130" s="334"/>
      <c r="E130" s="334"/>
      <c r="F130" s="334"/>
      <c r="G130" s="57"/>
      <c r="H130" s="32"/>
      <c r="I130" s="366"/>
      <c r="J130" s="367"/>
      <c r="K130" s="368"/>
      <c r="L130" s="58">
        <f aca="true" t="shared" si="4" ref="L130:L149">G130*I130</f>
        <v>0</v>
      </c>
    </row>
    <row r="131" spans="1:12" s="3" customFormat="1" ht="27.75" customHeight="1">
      <c r="A131" s="31"/>
      <c r="B131" s="32"/>
      <c r="C131" s="334"/>
      <c r="D131" s="334"/>
      <c r="E131" s="334"/>
      <c r="F131" s="334"/>
      <c r="G131" s="57"/>
      <c r="H131" s="32"/>
      <c r="I131" s="366"/>
      <c r="J131" s="367"/>
      <c r="K131" s="368"/>
      <c r="L131" s="58">
        <f t="shared" si="4"/>
        <v>0</v>
      </c>
    </row>
    <row r="132" spans="1:12" s="3" customFormat="1" ht="27.75" customHeight="1">
      <c r="A132" s="31"/>
      <c r="B132" s="32"/>
      <c r="C132" s="334"/>
      <c r="D132" s="334"/>
      <c r="E132" s="334"/>
      <c r="F132" s="334"/>
      <c r="G132" s="57"/>
      <c r="H132" s="32"/>
      <c r="I132" s="366"/>
      <c r="J132" s="367"/>
      <c r="K132" s="368"/>
      <c r="L132" s="58">
        <f t="shared" si="4"/>
        <v>0</v>
      </c>
    </row>
    <row r="133" spans="1:12" s="3" customFormat="1" ht="27.75" customHeight="1">
      <c r="A133" s="31"/>
      <c r="B133" s="32"/>
      <c r="C133" s="334"/>
      <c r="D133" s="334"/>
      <c r="E133" s="334"/>
      <c r="F133" s="334"/>
      <c r="G133" s="57"/>
      <c r="H133" s="32"/>
      <c r="I133" s="366"/>
      <c r="J133" s="367"/>
      <c r="K133" s="368"/>
      <c r="L133" s="58">
        <f t="shared" si="4"/>
        <v>0</v>
      </c>
    </row>
    <row r="134" spans="1:12" s="3" customFormat="1" ht="27.75" customHeight="1">
      <c r="A134" s="31"/>
      <c r="B134" s="32"/>
      <c r="C134" s="334"/>
      <c r="D134" s="334"/>
      <c r="E134" s="334"/>
      <c r="F134" s="334"/>
      <c r="G134" s="57"/>
      <c r="H134" s="32"/>
      <c r="I134" s="366"/>
      <c r="J134" s="367"/>
      <c r="K134" s="368"/>
      <c r="L134" s="58">
        <f t="shared" si="4"/>
        <v>0</v>
      </c>
    </row>
    <row r="135" spans="1:12" s="3" customFormat="1" ht="27.75" customHeight="1">
      <c r="A135" s="31"/>
      <c r="B135" s="32"/>
      <c r="C135" s="334"/>
      <c r="D135" s="334"/>
      <c r="E135" s="334"/>
      <c r="F135" s="334"/>
      <c r="G135" s="57"/>
      <c r="H135" s="32"/>
      <c r="I135" s="366"/>
      <c r="J135" s="367"/>
      <c r="K135" s="368"/>
      <c r="L135" s="58">
        <f t="shared" si="4"/>
        <v>0</v>
      </c>
    </row>
    <row r="136" spans="1:15" s="3" customFormat="1" ht="27.75" customHeight="1">
      <c r="A136" s="31"/>
      <c r="B136" s="32"/>
      <c r="C136" s="334"/>
      <c r="D136" s="334"/>
      <c r="E136" s="334"/>
      <c r="F136" s="334"/>
      <c r="G136" s="57"/>
      <c r="H136" s="32"/>
      <c r="I136" s="366"/>
      <c r="J136" s="367"/>
      <c r="K136" s="368"/>
      <c r="L136" s="58">
        <f t="shared" si="4"/>
        <v>0</v>
      </c>
      <c r="O136" s="6"/>
    </row>
    <row r="137" spans="1:12" s="3" customFormat="1" ht="27.75" customHeight="1">
      <c r="A137" s="31"/>
      <c r="B137" s="32"/>
      <c r="C137" s="334"/>
      <c r="D137" s="334"/>
      <c r="E137" s="334"/>
      <c r="F137" s="334"/>
      <c r="G137" s="57"/>
      <c r="H137" s="32"/>
      <c r="I137" s="366"/>
      <c r="J137" s="367"/>
      <c r="K137" s="368"/>
      <c r="L137" s="58">
        <f t="shared" si="4"/>
        <v>0</v>
      </c>
    </row>
    <row r="138" spans="1:12" s="3" customFormat="1" ht="27.75" customHeight="1">
      <c r="A138" s="31"/>
      <c r="B138" s="32"/>
      <c r="C138" s="334"/>
      <c r="D138" s="334"/>
      <c r="E138" s="334"/>
      <c r="F138" s="334"/>
      <c r="G138" s="57"/>
      <c r="H138" s="32"/>
      <c r="I138" s="366"/>
      <c r="J138" s="367"/>
      <c r="K138" s="368"/>
      <c r="L138" s="58">
        <f t="shared" si="4"/>
        <v>0</v>
      </c>
    </row>
    <row r="139" spans="1:12" s="4" customFormat="1" ht="27.75" customHeight="1">
      <c r="A139" s="31"/>
      <c r="B139" s="32"/>
      <c r="C139" s="334"/>
      <c r="D139" s="334"/>
      <c r="E139" s="334"/>
      <c r="F139" s="334"/>
      <c r="G139" s="57"/>
      <c r="H139" s="32"/>
      <c r="I139" s="366"/>
      <c r="J139" s="367"/>
      <c r="K139" s="368"/>
      <c r="L139" s="58">
        <f t="shared" si="4"/>
        <v>0</v>
      </c>
    </row>
    <row r="140" spans="1:12" s="4" customFormat="1" ht="27.75" customHeight="1">
      <c r="A140" s="31"/>
      <c r="B140" s="32"/>
      <c r="C140" s="334"/>
      <c r="D140" s="334"/>
      <c r="E140" s="334"/>
      <c r="F140" s="334"/>
      <c r="G140" s="57"/>
      <c r="H140" s="32"/>
      <c r="I140" s="366"/>
      <c r="J140" s="367"/>
      <c r="K140" s="368"/>
      <c r="L140" s="58">
        <f t="shared" si="4"/>
        <v>0</v>
      </c>
    </row>
    <row r="141" spans="1:12" s="4" customFormat="1" ht="27.75" customHeight="1">
      <c r="A141" s="31"/>
      <c r="B141" s="32"/>
      <c r="C141" s="334"/>
      <c r="D141" s="334"/>
      <c r="E141" s="334"/>
      <c r="F141" s="334"/>
      <c r="G141" s="57"/>
      <c r="H141" s="32"/>
      <c r="I141" s="366"/>
      <c r="J141" s="367"/>
      <c r="K141" s="368"/>
      <c r="L141" s="58">
        <f t="shared" si="4"/>
        <v>0</v>
      </c>
    </row>
    <row r="142" spans="1:12" s="4" customFormat="1" ht="27.75" customHeight="1">
      <c r="A142" s="31"/>
      <c r="B142" s="32"/>
      <c r="C142" s="334"/>
      <c r="D142" s="334"/>
      <c r="E142" s="334"/>
      <c r="F142" s="334"/>
      <c r="G142" s="57"/>
      <c r="H142" s="32"/>
      <c r="I142" s="366"/>
      <c r="J142" s="367"/>
      <c r="K142" s="368"/>
      <c r="L142" s="58">
        <f t="shared" si="4"/>
        <v>0</v>
      </c>
    </row>
    <row r="143" spans="1:12" s="3" customFormat="1" ht="27.75" customHeight="1">
      <c r="A143" s="31"/>
      <c r="B143" s="32"/>
      <c r="C143" s="334"/>
      <c r="D143" s="334"/>
      <c r="E143" s="334"/>
      <c r="F143" s="334"/>
      <c r="G143" s="57"/>
      <c r="H143" s="32"/>
      <c r="I143" s="366"/>
      <c r="J143" s="367"/>
      <c r="K143" s="368"/>
      <c r="L143" s="58">
        <f t="shared" si="4"/>
        <v>0</v>
      </c>
    </row>
    <row r="144" spans="1:12" s="3" customFormat="1" ht="27.75" customHeight="1">
      <c r="A144" s="31"/>
      <c r="B144" s="32"/>
      <c r="C144" s="334"/>
      <c r="D144" s="334"/>
      <c r="E144" s="334"/>
      <c r="F144" s="334"/>
      <c r="G144" s="57"/>
      <c r="H144" s="32"/>
      <c r="I144" s="366"/>
      <c r="J144" s="367"/>
      <c r="K144" s="368"/>
      <c r="L144" s="58">
        <f t="shared" si="4"/>
        <v>0</v>
      </c>
    </row>
    <row r="145" spans="1:12" s="3" customFormat="1" ht="27.75" customHeight="1">
      <c r="A145" s="31"/>
      <c r="B145" s="32"/>
      <c r="C145" s="334"/>
      <c r="D145" s="334"/>
      <c r="E145" s="334"/>
      <c r="F145" s="334"/>
      <c r="G145" s="57"/>
      <c r="H145" s="32"/>
      <c r="I145" s="366"/>
      <c r="J145" s="367"/>
      <c r="K145" s="368"/>
      <c r="L145" s="58">
        <f t="shared" si="4"/>
        <v>0</v>
      </c>
    </row>
    <row r="146" spans="1:12" s="3" customFormat="1" ht="27.75" customHeight="1">
      <c r="A146" s="31"/>
      <c r="B146" s="32"/>
      <c r="C146" s="334"/>
      <c r="D146" s="334"/>
      <c r="E146" s="334"/>
      <c r="F146" s="334"/>
      <c r="G146" s="57"/>
      <c r="H146" s="32"/>
      <c r="I146" s="366"/>
      <c r="J146" s="367"/>
      <c r="K146" s="368"/>
      <c r="L146" s="58">
        <f t="shared" si="4"/>
        <v>0</v>
      </c>
    </row>
    <row r="147" spans="1:12" s="3" customFormat="1" ht="27.75" customHeight="1">
      <c r="A147" s="31"/>
      <c r="B147" s="32"/>
      <c r="C147" s="334"/>
      <c r="D147" s="334"/>
      <c r="E147" s="334"/>
      <c r="F147" s="334"/>
      <c r="G147" s="57"/>
      <c r="H147" s="32"/>
      <c r="I147" s="366"/>
      <c r="J147" s="367"/>
      <c r="K147" s="368"/>
      <c r="L147" s="58">
        <f t="shared" si="4"/>
        <v>0</v>
      </c>
    </row>
    <row r="148" spans="1:12" s="3" customFormat="1" ht="27.75" customHeight="1">
      <c r="A148" s="31"/>
      <c r="B148" s="32"/>
      <c r="C148" s="334"/>
      <c r="D148" s="334"/>
      <c r="E148" s="334"/>
      <c r="F148" s="334"/>
      <c r="G148" s="57"/>
      <c r="H148" s="32"/>
      <c r="I148" s="366"/>
      <c r="J148" s="367"/>
      <c r="K148" s="368"/>
      <c r="L148" s="58">
        <f>G148*I148</f>
        <v>0</v>
      </c>
    </row>
    <row r="149" spans="1:12" s="3" customFormat="1" ht="27.75" customHeight="1">
      <c r="A149" s="31"/>
      <c r="B149" s="32"/>
      <c r="C149" s="334"/>
      <c r="D149" s="334"/>
      <c r="E149" s="334"/>
      <c r="F149" s="334"/>
      <c r="G149" s="57"/>
      <c r="H149" s="32"/>
      <c r="I149" s="366"/>
      <c r="J149" s="367"/>
      <c r="K149" s="368"/>
      <c r="L149" s="58">
        <f t="shared" si="4"/>
        <v>0</v>
      </c>
    </row>
    <row r="150" spans="1:12" s="3" customFormat="1" ht="27.75" customHeight="1">
      <c r="A150" s="369" t="s">
        <v>117</v>
      </c>
      <c r="B150" s="370"/>
      <c r="C150" s="371"/>
      <c r="D150" s="372">
        <f>SUM(L130:L149)</f>
        <v>0</v>
      </c>
      <c r="E150" s="373"/>
      <c r="F150" s="374"/>
      <c r="G150" s="375" t="s">
        <v>118</v>
      </c>
      <c r="H150" s="376"/>
      <c r="I150" s="376"/>
      <c r="J150" s="376"/>
      <c r="K150" s="377"/>
      <c r="L150" s="59">
        <f>SUM(L10:L29,L40:L59,L70:L89,L100:L119,L130:L149)</f>
        <v>0</v>
      </c>
    </row>
  </sheetData>
  <sheetProtection sheet="1" objects="1" scenarios="1" formatCells="0"/>
  <mergeCells count="305">
    <mergeCell ref="C16:F16"/>
    <mergeCell ref="D4:G5"/>
    <mergeCell ref="D6:G6"/>
    <mergeCell ref="G30:K30"/>
    <mergeCell ref="A31:L31"/>
    <mergeCell ref="A32:E32"/>
    <mergeCell ref="F32:H32"/>
    <mergeCell ref="A30:C30"/>
    <mergeCell ref="D30:F30"/>
    <mergeCell ref="H4:I5"/>
    <mergeCell ref="H6:I6"/>
    <mergeCell ref="H7:I7"/>
    <mergeCell ref="I9:K9"/>
    <mergeCell ref="I10:K10"/>
    <mergeCell ref="J6:L6"/>
    <mergeCell ref="K4:L4"/>
    <mergeCell ref="I19:K19"/>
    <mergeCell ref="I17:K17"/>
    <mergeCell ref="I18:K18"/>
    <mergeCell ref="J7:L7"/>
    <mergeCell ref="I11:K11"/>
    <mergeCell ref="I12:K12"/>
    <mergeCell ref="I13:K13"/>
    <mergeCell ref="I23:K23"/>
    <mergeCell ref="C20:F20"/>
    <mergeCell ref="C21:F21"/>
    <mergeCell ref="C22:F22"/>
    <mergeCell ref="I20:K20"/>
    <mergeCell ref="I14:K14"/>
    <mergeCell ref="I15:K15"/>
    <mergeCell ref="I16:K16"/>
    <mergeCell ref="I22:K22"/>
    <mergeCell ref="C17:F17"/>
    <mergeCell ref="C19:F19"/>
    <mergeCell ref="A1:L1"/>
    <mergeCell ref="C9:F9"/>
    <mergeCell ref="C10:F10"/>
    <mergeCell ref="C11:F11"/>
    <mergeCell ref="A6:C6"/>
    <mergeCell ref="A7:C7"/>
    <mergeCell ref="E7:G7"/>
    <mergeCell ref="A2:E2"/>
    <mergeCell ref="C18:F18"/>
    <mergeCell ref="A4:C5"/>
    <mergeCell ref="C23:F23"/>
    <mergeCell ref="C24:F24"/>
    <mergeCell ref="J5:L5"/>
    <mergeCell ref="C12:F12"/>
    <mergeCell ref="C13:F13"/>
    <mergeCell ref="C14:F14"/>
    <mergeCell ref="C15:F15"/>
    <mergeCell ref="I21:K21"/>
    <mergeCell ref="I24:K24"/>
    <mergeCell ref="I25:K25"/>
    <mergeCell ref="I26:K26"/>
    <mergeCell ref="I27:K27"/>
    <mergeCell ref="I28:K28"/>
    <mergeCell ref="I29:K29"/>
    <mergeCell ref="C27:F27"/>
    <mergeCell ref="C28:F28"/>
    <mergeCell ref="C29:F29"/>
    <mergeCell ref="C25:F25"/>
    <mergeCell ref="C26:F26"/>
    <mergeCell ref="A34:C35"/>
    <mergeCell ref="D34:G35"/>
    <mergeCell ref="H34:I35"/>
    <mergeCell ref="K34:L34"/>
    <mergeCell ref="J35:L35"/>
    <mergeCell ref="I42:K42"/>
    <mergeCell ref="C39:F39"/>
    <mergeCell ref="I39:K39"/>
    <mergeCell ref="C40:F40"/>
    <mergeCell ref="I40:K40"/>
    <mergeCell ref="H36:I36"/>
    <mergeCell ref="J36:L36"/>
    <mergeCell ref="A37:C37"/>
    <mergeCell ref="I41:K41"/>
    <mergeCell ref="E37:G37"/>
    <mergeCell ref="H37:I37"/>
    <mergeCell ref="J37:L37"/>
    <mergeCell ref="A36:C36"/>
    <mergeCell ref="D36:G36"/>
    <mergeCell ref="C41:F41"/>
    <mergeCell ref="C46:F46"/>
    <mergeCell ref="I46:K46"/>
    <mergeCell ref="C43:F43"/>
    <mergeCell ref="I43:K43"/>
    <mergeCell ref="C44:F44"/>
    <mergeCell ref="I44:K44"/>
    <mergeCell ref="C45:F45"/>
    <mergeCell ref="C42:F42"/>
    <mergeCell ref="I49:K49"/>
    <mergeCell ref="C50:F50"/>
    <mergeCell ref="I50:K50"/>
    <mergeCell ref="C47:F47"/>
    <mergeCell ref="I47:K47"/>
    <mergeCell ref="C48:F48"/>
    <mergeCell ref="I48:K48"/>
    <mergeCell ref="C49:F49"/>
    <mergeCell ref="I45:K45"/>
    <mergeCell ref="I53:K53"/>
    <mergeCell ref="C54:F54"/>
    <mergeCell ref="I54:K54"/>
    <mergeCell ref="C51:F51"/>
    <mergeCell ref="I51:K51"/>
    <mergeCell ref="C52:F52"/>
    <mergeCell ref="I52:K52"/>
    <mergeCell ref="C53:F53"/>
    <mergeCell ref="I57:K57"/>
    <mergeCell ref="C58:F58"/>
    <mergeCell ref="I58:K58"/>
    <mergeCell ref="C55:F55"/>
    <mergeCell ref="I55:K55"/>
    <mergeCell ref="C56:F56"/>
    <mergeCell ref="I56:K56"/>
    <mergeCell ref="C57:F57"/>
    <mergeCell ref="I59:K59"/>
    <mergeCell ref="G60:K60"/>
    <mergeCell ref="A60:C60"/>
    <mergeCell ref="D60:F60"/>
    <mergeCell ref="C59:F59"/>
    <mergeCell ref="A61:L61"/>
    <mergeCell ref="A62:E62"/>
    <mergeCell ref="F62:H62"/>
    <mergeCell ref="A64:C65"/>
    <mergeCell ref="D64:G65"/>
    <mergeCell ref="H64:I65"/>
    <mergeCell ref="K64:L64"/>
    <mergeCell ref="J65:L65"/>
    <mergeCell ref="A66:C66"/>
    <mergeCell ref="D66:G66"/>
    <mergeCell ref="H66:I66"/>
    <mergeCell ref="J66:L66"/>
    <mergeCell ref="C72:F72"/>
    <mergeCell ref="I72:K72"/>
    <mergeCell ref="A67:C67"/>
    <mergeCell ref="E67:G67"/>
    <mergeCell ref="H67:I67"/>
    <mergeCell ref="J67:L67"/>
    <mergeCell ref="C69:F69"/>
    <mergeCell ref="I69:K69"/>
    <mergeCell ref="C70:F70"/>
    <mergeCell ref="I70:K70"/>
    <mergeCell ref="C71:F71"/>
    <mergeCell ref="I71:K71"/>
    <mergeCell ref="C78:F78"/>
    <mergeCell ref="I78:K78"/>
    <mergeCell ref="C73:F73"/>
    <mergeCell ref="I73:K73"/>
    <mergeCell ref="C74:F74"/>
    <mergeCell ref="I74:K74"/>
    <mergeCell ref="C75:F75"/>
    <mergeCell ref="I75:K75"/>
    <mergeCell ref="C76:F76"/>
    <mergeCell ref="I76:K76"/>
    <mergeCell ref="C77:F77"/>
    <mergeCell ref="I77:K77"/>
    <mergeCell ref="C84:F84"/>
    <mergeCell ref="I84:K84"/>
    <mergeCell ref="C79:F79"/>
    <mergeCell ref="I79:K79"/>
    <mergeCell ref="C80:F80"/>
    <mergeCell ref="I80:K80"/>
    <mergeCell ref="C81:F81"/>
    <mergeCell ref="I81:K81"/>
    <mergeCell ref="C82:F82"/>
    <mergeCell ref="I82:K82"/>
    <mergeCell ref="C83:F83"/>
    <mergeCell ref="I83:K83"/>
    <mergeCell ref="A90:C90"/>
    <mergeCell ref="D90:F90"/>
    <mergeCell ref="C85:F85"/>
    <mergeCell ref="I85:K85"/>
    <mergeCell ref="C86:F86"/>
    <mergeCell ref="I86:K86"/>
    <mergeCell ref="C87:F87"/>
    <mergeCell ref="I87:K87"/>
    <mergeCell ref="C88:F88"/>
    <mergeCell ref="I88:K88"/>
    <mergeCell ref="C89:F89"/>
    <mergeCell ref="I89:K89"/>
    <mergeCell ref="G90:K90"/>
    <mergeCell ref="A94:C95"/>
    <mergeCell ref="D94:G95"/>
    <mergeCell ref="H94:I95"/>
    <mergeCell ref="K94:L94"/>
    <mergeCell ref="J95:L95"/>
    <mergeCell ref="A91:L91"/>
    <mergeCell ref="A92:E92"/>
    <mergeCell ref="F92:H92"/>
    <mergeCell ref="C101:F101"/>
    <mergeCell ref="I101:K101"/>
    <mergeCell ref="A96:C96"/>
    <mergeCell ref="D96:G96"/>
    <mergeCell ref="H96:I96"/>
    <mergeCell ref="J96:L96"/>
    <mergeCell ref="A97:C97"/>
    <mergeCell ref="E97:G97"/>
    <mergeCell ref="H97:I97"/>
    <mergeCell ref="J97:L97"/>
    <mergeCell ref="C99:F99"/>
    <mergeCell ref="I99:K99"/>
    <mergeCell ref="C100:F100"/>
    <mergeCell ref="I100:K100"/>
    <mergeCell ref="C107:F107"/>
    <mergeCell ref="I107:K107"/>
    <mergeCell ref="C102:F102"/>
    <mergeCell ref="I102:K102"/>
    <mergeCell ref="C103:F103"/>
    <mergeCell ref="I103:K103"/>
    <mergeCell ref="C104:F104"/>
    <mergeCell ref="I104:K104"/>
    <mergeCell ref="C105:F105"/>
    <mergeCell ref="I105:K105"/>
    <mergeCell ref="C106:F106"/>
    <mergeCell ref="I106:K106"/>
    <mergeCell ref="C113:F113"/>
    <mergeCell ref="I113:K113"/>
    <mergeCell ref="C108:F108"/>
    <mergeCell ref="I108:K108"/>
    <mergeCell ref="C109:F109"/>
    <mergeCell ref="I109:K109"/>
    <mergeCell ref="C110:F110"/>
    <mergeCell ref="I110:K110"/>
    <mergeCell ref="C111:F111"/>
    <mergeCell ref="I111:K111"/>
    <mergeCell ref="C112:F112"/>
    <mergeCell ref="I112:K112"/>
    <mergeCell ref="C114:F114"/>
    <mergeCell ref="I114:K114"/>
    <mergeCell ref="I118:K118"/>
    <mergeCell ref="C115:F115"/>
    <mergeCell ref="I115:K115"/>
    <mergeCell ref="C116:F116"/>
    <mergeCell ref="I116:K116"/>
    <mergeCell ref="C117:F117"/>
    <mergeCell ref="I117:K117"/>
    <mergeCell ref="C118:F118"/>
    <mergeCell ref="A121:L121"/>
    <mergeCell ref="A122:E122"/>
    <mergeCell ref="F122:H122"/>
    <mergeCell ref="A124:C125"/>
    <mergeCell ref="D124:G125"/>
    <mergeCell ref="H124:I125"/>
    <mergeCell ref="K124:L124"/>
    <mergeCell ref="J125:L125"/>
    <mergeCell ref="A127:C127"/>
    <mergeCell ref="E127:G127"/>
    <mergeCell ref="H127:I127"/>
    <mergeCell ref="J127:L127"/>
    <mergeCell ref="A126:C126"/>
    <mergeCell ref="D126:G126"/>
    <mergeCell ref="H126:I126"/>
    <mergeCell ref="J126:L126"/>
    <mergeCell ref="C134:F134"/>
    <mergeCell ref="I134:K134"/>
    <mergeCell ref="C129:F129"/>
    <mergeCell ref="I129:K129"/>
    <mergeCell ref="C130:F130"/>
    <mergeCell ref="I130:K130"/>
    <mergeCell ref="C131:F131"/>
    <mergeCell ref="I131:K131"/>
    <mergeCell ref="C132:F132"/>
    <mergeCell ref="I132:K132"/>
    <mergeCell ref="C133:F133"/>
    <mergeCell ref="I133:K133"/>
    <mergeCell ref="C140:F140"/>
    <mergeCell ref="I140:K140"/>
    <mergeCell ref="C135:F135"/>
    <mergeCell ref="I135:K135"/>
    <mergeCell ref="C136:F136"/>
    <mergeCell ref="I136:K136"/>
    <mergeCell ref="C137:F137"/>
    <mergeCell ref="I137:K137"/>
    <mergeCell ref="C138:F138"/>
    <mergeCell ref="I138:K138"/>
    <mergeCell ref="C139:F139"/>
    <mergeCell ref="I139:K139"/>
    <mergeCell ref="C143:F143"/>
    <mergeCell ref="I143:K143"/>
    <mergeCell ref="C144:F144"/>
    <mergeCell ref="I144:K144"/>
    <mergeCell ref="C141:F141"/>
    <mergeCell ref="I141:K141"/>
    <mergeCell ref="C142:F142"/>
    <mergeCell ref="I142:K142"/>
    <mergeCell ref="I148:K148"/>
    <mergeCell ref="C149:F149"/>
    <mergeCell ref="I149:K149"/>
    <mergeCell ref="C145:F145"/>
    <mergeCell ref="I145:K145"/>
    <mergeCell ref="C147:F147"/>
    <mergeCell ref="I147:K147"/>
    <mergeCell ref="C146:F146"/>
    <mergeCell ref="I146:K146"/>
    <mergeCell ref="F2:I2"/>
    <mergeCell ref="C119:F119"/>
    <mergeCell ref="I119:K119"/>
    <mergeCell ref="A150:C150"/>
    <mergeCell ref="D150:F150"/>
    <mergeCell ref="G150:K150"/>
    <mergeCell ref="A120:C120"/>
    <mergeCell ref="D120:F120"/>
    <mergeCell ref="G120:K120"/>
    <mergeCell ref="C148:F148"/>
  </mergeCells>
  <conditionalFormatting sqref="A10:L29 A40:L59 A70:L89 A100:L119 A130:L149">
    <cfRule type="expression" priority="1" dxfId="0" stopIfTrue="1">
      <formula>MOD(ROW(),2)=0</formula>
    </cfRule>
  </conditionalFormatting>
  <printOptions/>
  <pageMargins left="0.5905511811023623" right="0" top="0" bottom="0" header="0.5118110236220472" footer="0"/>
  <pageSetup horizontalDpi="600" verticalDpi="600" orientation="portrait" paperSize="9"/>
  <headerFooter alignWithMargins="0">
    <oddFooter>&amp;C&amp;P / &amp;N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keiri03</dc:creator>
  <cp:keywords/>
  <dc:description/>
  <cp:lastModifiedBy>soumu</cp:lastModifiedBy>
  <cp:lastPrinted>2014-03-04T23:46:40Z</cp:lastPrinted>
  <dcterms:created xsi:type="dcterms:W3CDTF">2011-01-28T01:33:22Z</dcterms:created>
  <dcterms:modified xsi:type="dcterms:W3CDTF">2017-02-15T04:20:25Z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